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vaji\Desktop\NAAC-SSR\Criteria3\Criteria3.1\"/>
    </mc:Choice>
  </mc:AlternateContent>
  <bookViews>
    <workbookView xWindow="0" yWindow="0" windowWidth="15345" windowHeight="4035"/>
  </bookViews>
  <sheets>
    <sheet name="Sheet1" sheetId="1" r:id="rId1"/>
  </sheets>
  <definedNames>
    <definedName name="_xlnm.Print_Area" localSheetId="0">Sheet1!$A$1:$H$38</definedName>
  </definedNames>
  <calcPr calcId="152511"/>
  <extLst>
    <ext uri="GoogleSheetsCustomDataVersion1">
      <go:sheetsCustomData xmlns:go="http://customooxmlschemas.google.com/" r:id="rId5" roundtripDataSignature="AMtx7mhRi+mprxYovkRA/obAUhV1y8EGNw=="/>
    </ext>
  </extLst>
</workbook>
</file>

<file path=xl/calcChain.xml><?xml version="1.0" encoding="utf-8"?>
<calcChain xmlns="http://schemas.openxmlformats.org/spreadsheetml/2006/main">
  <c r="E38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D11" i="1"/>
  <c r="C11" i="1"/>
  <c r="B11" i="1"/>
  <c r="G11" i="1" s="1"/>
</calcChain>
</file>

<file path=xl/sharedStrings.xml><?xml version="1.0" encoding="utf-8"?>
<sst xmlns="http://schemas.openxmlformats.org/spreadsheetml/2006/main" count="148" uniqueCount="87">
  <si>
    <t>Key Indicator 3.1</t>
  </si>
  <si>
    <t>3.1.1.  Grants received from Government and non-governmental agencies for research projects / endowments in the institution during the last five years (INR in Lakhs)</t>
  </si>
  <si>
    <t>3.1.1 Grants received from Government and non-governmental agencies for research projects, endowments, Chairs in the institution during the last five years (INR in Lakhs)</t>
  </si>
  <si>
    <t>3.1.1.1: Total Grants from Government and non-governmental agencies for research projects / endowments in the institution during the last five years (INR in Lakhs)</t>
  </si>
  <si>
    <t>Year</t>
  </si>
  <si>
    <t>2015-16</t>
  </si>
  <si>
    <t>2016-17</t>
  </si>
  <si>
    <t>2017-18</t>
  </si>
  <si>
    <t>2018-19</t>
  </si>
  <si>
    <t>2019-20</t>
  </si>
  <si>
    <t>Total</t>
  </si>
  <si>
    <t>INR in Lakhs</t>
  </si>
  <si>
    <t xml:space="preserve">Data Requirement for last five years: </t>
  </si>
  <si>
    <t>Name of the Project/ Endowments</t>
  </si>
  <si>
    <t>Name of the Principal Investigator</t>
  </si>
  <si>
    <t>Department of Principal Investigator</t>
  </si>
  <si>
    <t>Year of Award</t>
  </si>
  <si>
    <t>Funds provided (in Lakhs)</t>
  </si>
  <si>
    <t>Duration of the project</t>
  </si>
  <si>
    <t>Any additional information (Name of Funding Agency)</t>
  </si>
  <si>
    <t>e-copies of the grant award letters for sponsored research projects / endowments</t>
  </si>
  <si>
    <t xml:space="preserve"> SHC 301 Efficient photocatalytic Degradation of toxic organic pollutants by metal organic complex using a novel green chemical approach</t>
  </si>
  <si>
    <t xml:space="preserve">Dr. Mahendra Kumar Meena, Dr.Ravinder Kumar </t>
  </si>
  <si>
    <t xml:space="preserve">Chemistry </t>
  </si>
  <si>
    <t>1 Year</t>
  </si>
  <si>
    <t>University of Delhi</t>
  </si>
  <si>
    <t>SHC 302 PLGA nanoparticle spacers for targeted drug delivery in cancer treatment</t>
  </si>
  <si>
    <t>Dr. Rahul Singhal, Dr Manish Sachdeva</t>
  </si>
  <si>
    <t>Chemistry, Zoology</t>
  </si>
  <si>
    <t>SHC 303 Accessing Microbial Diversity of Yamuna Water: A Step towards Environmental Restoration</t>
  </si>
  <si>
    <t>Dr. Sunita Singh,  Dr. Satvinder Singh,  Dr. Smriti Babbar</t>
  </si>
  <si>
    <t>Biochemistry, Computer Sciences</t>
  </si>
  <si>
    <t>SHC 304 Investigation of polymer based electrodes for all solid state high performance super capacitor</t>
  </si>
  <si>
    <t>Dr Rajni Kanojia, Dr. Devender Singh</t>
  </si>
  <si>
    <t>Chemistry</t>
  </si>
  <si>
    <t xml:space="preserve">University of Delhi </t>
  </si>
  <si>
    <t>SHC 305 Industrial Waste Utilization for Microbial Fuel Production</t>
  </si>
  <si>
    <t>Dr. Anita Kapur, Dr. Renu Baweja,  Dr. Divya Mohanty</t>
  </si>
  <si>
    <t>Biochemistry, Botany</t>
  </si>
  <si>
    <t>SHC 306 Application of Biocontrol agents and herbal oils on wheat crop against powdery mildew disease</t>
  </si>
  <si>
    <t>Dr. Seema Talwar 
Dr. Nupur Mondal</t>
  </si>
  <si>
    <t>Botany</t>
  </si>
  <si>
    <t>SHC 307 Amelioration of air quality in urban ecosystem of Delhi: Role of avenue trees and use of birds as biomonitors</t>
  </si>
  <si>
    <r>
      <rPr>
        <sz val="12"/>
        <color theme="1"/>
        <rFont val="Times New Roman"/>
      </rPr>
      <t xml:space="preserve">Dr. Vijay Kumar and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>Dr. Sunita Gupta</t>
    </r>
  </si>
  <si>
    <t xml:space="preserve">Botany, Zoology </t>
  </si>
  <si>
    <t>SHC 308 A dried bloodspot collection study for detection of Brucellosis in bovine population of Indian villages: An ELISA based system specific to Omp25 and Omp28 proteins of Brucella abortis</t>
  </si>
  <si>
    <r>
      <rPr>
        <sz val="12"/>
        <color theme="1"/>
        <rFont val="Times New Roman"/>
      </rPr>
      <t xml:space="preserve">Dr. Anuradha Mal,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 xml:space="preserve">Ms. Nimita Kant,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 xml:space="preserve">Dr. Rashmi Singh, </t>
    </r>
  </si>
  <si>
    <t>SHC 309 Real Time Android Application for Travel convenience</t>
  </si>
  <si>
    <t>Ms. Preeti Sharma,  Ms. Abha Vasal,  Ms. Anshu Chopra and Ms. Mamta Datt</t>
  </si>
  <si>
    <t xml:space="preserve">Computer
Science,
Economics </t>
  </si>
  <si>
    <t>SHC 310 A comparative chemical analysis of commercially available newer brands of edible oils for their highlighted benefits for human consumption</t>
  </si>
  <si>
    <r>
      <rPr>
        <sz val="12"/>
        <color theme="1"/>
        <rFont val="Times New Roman"/>
      </rPr>
      <t xml:space="preserve">Dr. Smita Tripathi,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 xml:space="preserve">Dr. Misha Yadav </t>
    </r>
  </si>
  <si>
    <t>SHC 311 Lifestyle Disorders: Etiology, Awareness &amp; Management</t>
  </si>
  <si>
    <t>Dr. Darshan Malik, Dr. Jayita Thakur, Dr. Ankita Dua and Dr. Jitendra Aggarwal</t>
  </si>
  <si>
    <t>Biochemistry, Mathematics Zoology</t>
  </si>
  <si>
    <t>SHC 312 L-asparaginase, an anti-tumor agent: Production, Characterization and Molecular Approaches</t>
  </si>
  <si>
    <r>
      <rPr>
        <sz val="12"/>
        <color theme="1"/>
        <rFont val="Times New Roman"/>
      </rPr>
      <t xml:space="preserve">Dr. Rashmi Wardhan, </t>
    </r>
    <r>
      <rPr>
        <sz val="11"/>
        <color theme="1"/>
        <rFont val="Calibri"/>
      </rPr>
      <t xml:space="preserve"> </t>
    </r>
    <r>
      <rPr>
        <sz val="12"/>
        <color theme="1"/>
        <rFont val="Times New Roman"/>
      </rPr>
      <t>Dr. Prabhavati</t>
    </r>
  </si>
  <si>
    <t>SHC 313 Comparative analysis of heavy metal toxicity and pesticide contamination in vegetables collected from local sites and organic stores in Delhi</t>
  </si>
  <si>
    <t>Dr. Shashi Nijhawan, Dr. Kiran Bamel and Dr. Aeshna Nigam</t>
  </si>
  <si>
    <t>Biochemistry, Botany, Zoology</t>
  </si>
  <si>
    <t>SHC 314 Make your life easy: Using smart switch</t>
  </si>
  <si>
    <t>Mr. Rakesh Yadav and  Mr. Ajay Kumar,  Dr.
Sumit Kr.
Rai</t>
  </si>
  <si>
    <t>Computer Science, Physics</t>
  </si>
  <si>
    <t>SHC 315 Inventory and prospect of water conservation in Western Rajasthan</t>
  </si>
  <si>
    <t>Dr. Tejbir Rana and Bharat Ratnu</t>
  </si>
  <si>
    <t>Geography</t>
  </si>
  <si>
    <t xml:space="preserve">Rain Water harvesting techniques for Development of Nagaur District. </t>
  </si>
  <si>
    <t>Dr. Tejbir Rana</t>
  </si>
  <si>
    <t>3 Years</t>
  </si>
  <si>
    <t>Design and Analysis of sensitive characteristics on successive occasions and their applications</t>
  </si>
  <si>
    <t>Dr Kumari Priyanka</t>
  </si>
  <si>
    <t>Maths</t>
  </si>
  <si>
    <t>3 years</t>
  </si>
  <si>
    <t>SERB, New Delhi</t>
  </si>
  <si>
    <t>Search of Good Rotation Patterns on Successive Occasions and its Applications</t>
  </si>
  <si>
    <t>UGC, Delhi</t>
  </si>
  <si>
    <t>Indigenous Ecological Knowledge for Soil, Water and Nutrient Conservation in Sikkim Himalaya</t>
  </si>
  <si>
    <t>Dr. Prabuddh Kumar Mishra</t>
  </si>
  <si>
    <t>1.5 Year</t>
  </si>
  <si>
    <t>ICSSR</t>
  </si>
  <si>
    <t>To record the seasonal variation of invertebrate biodiversity in Riparian zone of the Yamuna River in Delhi-NCR region by using foldscope as a research tool</t>
  </si>
  <si>
    <t>Dr.Sunita Gupta,Co PI-  Nimita Kant, Dr.Parul Kulshreshtha</t>
  </si>
  <si>
    <t xml:space="preserve"> Zoology</t>
  </si>
  <si>
    <t>DBT</t>
  </si>
  <si>
    <t>Development of Tuned Estimation Methodologies for Modelling Non Sampling Errors in Survey Sampling</t>
  </si>
  <si>
    <t>Dr. Kumari Priyanka</t>
  </si>
  <si>
    <t>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</si>
</sst>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rgb="FF000000"/>
      <name val="Times New Roman"/>
    </font>
    <font>
      <b/>
      <sz val="11"/>
      <color theme="1"/>
      <name val="Calibri"/>
    </font>
    <font>
      <u/>
      <sz val="11"/>
      <color theme="10"/>
      <name val="Calibri"/>
    </font>
    <font>
      <sz val="12"/>
      <color theme="1"/>
      <name val="Times New Roman"/>
    </font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H20" sqref="H20"/>
    </sheetView>
  </sheetViews>
  <sheetFormatPr defaultColWidth="12.625" defaultRowHeight="15" customHeight="1" x14ac:dyDescent="0.2"/>
  <cols>
    <col min="1" max="1" width="66.125" customWidth="1"/>
    <col min="2" max="2" width="26.125" customWidth="1"/>
    <col min="3" max="3" width="16.625" customWidth="1"/>
    <col min="4" max="4" width="16.375" customWidth="1"/>
    <col min="5" max="5" width="11.75" customWidth="1"/>
    <col min="6" max="6" width="11.375" customWidth="1"/>
    <col min="7" max="7" width="21.875" customWidth="1"/>
    <col min="8" max="8" width="27.375" customWidth="1"/>
    <col min="9" max="9" width="23.875" customWidth="1"/>
    <col min="10" max="26" width="7.625" customWidth="1"/>
  </cols>
  <sheetData>
    <row r="1" spans="1:26" x14ac:dyDescent="0.2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0</v>
      </c>
      <c r="B2" s="1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"/>
      <c r="B4" s="4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x14ac:dyDescent="0.25">
      <c r="A5" s="7" t="s">
        <v>0</v>
      </c>
      <c r="B5" s="4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B6" s="4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8" t="s">
        <v>2</v>
      </c>
      <c r="B7" s="4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" t="s">
        <v>3</v>
      </c>
      <c r="B8" s="4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7.5" customHeight="1" x14ac:dyDescent="0.25">
      <c r="A9" s="1"/>
      <c r="B9" s="1"/>
      <c r="C9" s="2"/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9" t="s">
        <v>4</v>
      </c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9" t="s">
        <v>11</v>
      </c>
      <c r="B11" s="10">
        <f>SUM(E16:E31)</f>
        <v>78.5</v>
      </c>
      <c r="C11" s="10">
        <f>SUM(E32:E34)</f>
        <v>35.97</v>
      </c>
      <c r="D11" s="10">
        <f>E35</f>
        <v>8</v>
      </c>
      <c r="E11" s="10">
        <v>0</v>
      </c>
      <c r="F11" s="10">
        <v>6.6</v>
      </c>
      <c r="G11" s="10">
        <f>SUM(B11:F11)</f>
        <v>129.07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"/>
      <c r="B12" s="1"/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" t="s">
        <v>12</v>
      </c>
      <c r="B13" s="11"/>
      <c r="C13" s="2"/>
      <c r="D13" s="2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"/>
      <c r="B14" s="1"/>
      <c r="C14" s="2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" x14ac:dyDescent="0.25">
      <c r="A15" s="12" t="s">
        <v>13</v>
      </c>
      <c r="B15" s="12" t="s">
        <v>14</v>
      </c>
      <c r="C15" s="13" t="s">
        <v>15</v>
      </c>
      <c r="D15" s="13" t="s">
        <v>16</v>
      </c>
      <c r="E15" s="13" t="s">
        <v>17</v>
      </c>
      <c r="F15" s="13" t="s">
        <v>18</v>
      </c>
      <c r="G15" s="13" t="s">
        <v>19</v>
      </c>
      <c r="H15" s="14" t="s">
        <v>20</v>
      </c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1.5" x14ac:dyDescent="0.2">
      <c r="A16" s="17" t="s">
        <v>21</v>
      </c>
      <c r="B16" s="18" t="s">
        <v>22</v>
      </c>
      <c r="C16" s="19" t="s">
        <v>23</v>
      </c>
      <c r="D16" s="20" t="s">
        <v>5</v>
      </c>
      <c r="E16" s="21">
        <v>5</v>
      </c>
      <c r="F16" s="20" t="s">
        <v>24</v>
      </c>
      <c r="G16" s="22" t="s">
        <v>25</v>
      </c>
      <c r="H16" s="23" t="str">
        <f>HYPERLINK("https://www.shivajicollege.ac.in/files/NAAC-SSR/Criteria3/Criteria3.1/Criteria%203.1.1%20and%203.1.3/Annexure%201%20SHC%20301.pdf", "View Document")</f>
        <v>View Document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31.5" x14ac:dyDescent="0.2">
      <c r="A17" s="17" t="s">
        <v>26</v>
      </c>
      <c r="B17" s="18" t="s">
        <v>27</v>
      </c>
      <c r="C17" s="19" t="s">
        <v>28</v>
      </c>
      <c r="D17" s="20" t="s">
        <v>5</v>
      </c>
      <c r="E17" s="21">
        <v>7</v>
      </c>
      <c r="F17" s="20" t="s">
        <v>24</v>
      </c>
      <c r="G17" s="22" t="s">
        <v>25</v>
      </c>
      <c r="H17" s="23" t="str">
        <f>HYPERLINK("https://www.shivajicollege.ac.in/files/NAAC-SSR/Criteria3/Criteria3.1/Criteria%203.1.1%20and%203.1.3/Annexure%202%20SHC%20302.pdf", "View Document")</f>
        <v>View Document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31.5" x14ac:dyDescent="0.2">
      <c r="A18" s="17" t="s">
        <v>29</v>
      </c>
      <c r="B18" s="18" t="s">
        <v>30</v>
      </c>
      <c r="C18" s="19" t="s">
        <v>31</v>
      </c>
      <c r="D18" s="20" t="s">
        <v>5</v>
      </c>
      <c r="E18" s="22">
        <v>6</v>
      </c>
      <c r="F18" s="20" t="s">
        <v>24</v>
      </c>
      <c r="G18" s="22" t="s">
        <v>25</v>
      </c>
      <c r="H18" s="23" t="str">
        <f>HYPERLINK("https://www.shivajicollege.ac.in/files/NAAC-SSR/Criteria3/Criteria3.1/Criteria%203.1.1%20and%203.1.3/Annexure%203%20SHC%20303.pdf", "View Document")</f>
        <v>View Document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31.5" x14ac:dyDescent="0.2">
      <c r="A19" s="17" t="s">
        <v>32</v>
      </c>
      <c r="B19" s="25" t="s">
        <v>33</v>
      </c>
      <c r="C19" s="26" t="s">
        <v>34</v>
      </c>
      <c r="D19" s="20" t="s">
        <v>5</v>
      </c>
      <c r="E19" s="22">
        <v>5</v>
      </c>
      <c r="F19" s="20" t="s">
        <v>24</v>
      </c>
      <c r="G19" s="22" t="s">
        <v>35</v>
      </c>
      <c r="H19" s="23" t="str">
        <f>HYPERLINK("https://www.shivajicollege.ac.in/files/NAAC-SSR/Criteria3/Criteria3.1/Criteria%203.1.1%20and%203.1.3/Annexure%204%20SHC%20304.pdf", "View Document")</f>
        <v>View Document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31.5" x14ac:dyDescent="0.2">
      <c r="A20" s="27" t="s">
        <v>36</v>
      </c>
      <c r="B20" s="28" t="s">
        <v>37</v>
      </c>
      <c r="C20" s="29" t="s">
        <v>38</v>
      </c>
      <c r="D20" s="20" t="s">
        <v>5</v>
      </c>
      <c r="E20" s="22">
        <v>5</v>
      </c>
      <c r="F20" s="20" t="s">
        <v>24</v>
      </c>
      <c r="G20" s="22" t="s">
        <v>35</v>
      </c>
      <c r="H20" s="23" t="str">
        <f>HYPERLINK("https://www.shivajicollege.ac.in/files/NAAC-SSR/Criteria3/Criteria3.1/Criteria%203.1.1%20and%203.1.3/Annexure%205%20SHC%20305.pdf", "View Document")</f>
        <v>View Document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31.5" x14ac:dyDescent="0.2">
      <c r="A21" s="28" t="s">
        <v>39</v>
      </c>
      <c r="B21" s="30" t="s">
        <v>40</v>
      </c>
      <c r="C21" s="29" t="s">
        <v>41</v>
      </c>
      <c r="D21" s="21" t="s">
        <v>5</v>
      </c>
      <c r="E21" s="22">
        <v>3.5</v>
      </c>
      <c r="F21" s="20" t="s">
        <v>24</v>
      </c>
      <c r="G21" s="22" t="s">
        <v>25</v>
      </c>
      <c r="H21" s="23" t="str">
        <f>HYPERLINK("https://www.shivajicollege.ac.in/files/NAAC-SSR/Criteria3/Criteria3.1/Criteria%203.1.1%20and%203.1.3/Annexure%206%20SHC%20306.pdf", "View Document")</f>
        <v>View Document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 x14ac:dyDescent="0.2">
      <c r="A22" s="28" t="s">
        <v>42</v>
      </c>
      <c r="B22" s="28" t="s">
        <v>43</v>
      </c>
      <c r="C22" s="29" t="s">
        <v>44</v>
      </c>
      <c r="D22" s="21" t="s">
        <v>5</v>
      </c>
      <c r="E22" s="22">
        <v>5</v>
      </c>
      <c r="F22" s="20" t="s">
        <v>24</v>
      </c>
      <c r="G22" s="22" t="s">
        <v>25</v>
      </c>
      <c r="H22" s="23" t="str">
        <f>HYPERLINK("https://www.shivajicollege.ac.in/files/NAAC-SSR/Criteria3/Criteria3.1/Criteria%203.1.1%20and%203.1.3/Annexure%207%20SHC%20307.pdf", "View Document")</f>
        <v>View Document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 x14ac:dyDescent="0.2">
      <c r="A23" s="28" t="s">
        <v>45</v>
      </c>
      <c r="B23" s="28" t="s">
        <v>46</v>
      </c>
      <c r="C23" s="29" t="s">
        <v>44</v>
      </c>
      <c r="D23" s="21" t="s">
        <v>5</v>
      </c>
      <c r="E23" s="22">
        <v>5</v>
      </c>
      <c r="F23" s="20" t="s">
        <v>24</v>
      </c>
      <c r="G23" s="22" t="s">
        <v>25</v>
      </c>
      <c r="H23" s="23" t="str">
        <f>HYPERLINK("https://www.shivajicollege.ac.in/files/NAAC-SSR/Criteria3/Criteria3.1/Criteria%203.1.1%20and%203.1.3/Annexure%208%20SHC%20308.pdf", "View Document")</f>
        <v>View Document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 x14ac:dyDescent="0.2">
      <c r="A24" s="28" t="s">
        <v>47</v>
      </c>
      <c r="B24" s="28" t="s">
        <v>48</v>
      </c>
      <c r="C24" s="29" t="s">
        <v>49</v>
      </c>
      <c r="D24" s="20" t="s">
        <v>5</v>
      </c>
      <c r="E24" s="22">
        <v>4</v>
      </c>
      <c r="F24" s="20" t="s">
        <v>24</v>
      </c>
      <c r="G24" s="22" t="s">
        <v>25</v>
      </c>
      <c r="H24" s="23" t="str">
        <f>HYPERLINK("https://www.shivajicollege.ac.in/files/NAAC-SSR/Criteria3/Criteria3.1/Criteria%203.1.1%20and%203.1.3/Annexure%209%20SHC%20309.pdf", "View Document")</f>
        <v>View Document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 x14ac:dyDescent="0.2">
      <c r="A25" s="28" t="s">
        <v>50</v>
      </c>
      <c r="B25" s="28" t="s">
        <v>51</v>
      </c>
      <c r="C25" s="29" t="s">
        <v>41</v>
      </c>
      <c r="D25" s="21" t="s">
        <v>5</v>
      </c>
      <c r="E25" s="22">
        <v>4</v>
      </c>
      <c r="F25" s="20" t="s">
        <v>24</v>
      </c>
      <c r="G25" s="22" t="s">
        <v>25</v>
      </c>
      <c r="H25" s="23" t="str">
        <f>HYPERLINK("https://www.shivajicollege.ac.in/files/NAAC-SSR/Criteria3/Criteria3.1/Criteria%203.1.1%20and%203.1.3/Annexure%2010%20SHC%20310.pdf", "View Document")</f>
        <v>View Document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 x14ac:dyDescent="0.2">
      <c r="A26" s="28" t="s">
        <v>52</v>
      </c>
      <c r="B26" s="28" t="s">
        <v>53</v>
      </c>
      <c r="C26" s="29" t="s">
        <v>54</v>
      </c>
      <c r="D26" s="20" t="s">
        <v>5</v>
      </c>
      <c r="E26" s="22">
        <v>5</v>
      </c>
      <c r="F26" s="20" t="s">
        <v>24</v>
      </c>
      <c r="G26" s="22" t="s">
        <v>25</v>
      </c>
      <c r="H26" s="23" t="str">
        <f>HYPERLINK("https://www.shivajicollege.ac.in/files/NAAC-SSR/Criteria3/Criteria3.1/Criteria%203.1.1%20and%203.1.3/Annexure%2011%20SHC%20311.pdf", "View Document")</f>
        <v>View Document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 x14ac:dyDescent="0.2">
      <c r="A27" s="28" t="s">
        <v>55</v>
      </c>
      <c r="B27" s="28" t="s">
        <v>56</v>
      </c>
      <c r="C27" s="29" t="s">
        <v>38</v>
      </c>
      <c r="D27" s="21" t="s">
        <v>5</v>
      </c>
      <c r="E27" s="22">
        <v>6</v>
      </c>
      <c r="F27" s="20" t="s">
        <v>24</v>
      </c>
      <c r="G27" s="22" t="s">
        <v>25</v>
      </c>
      <c r="H27" s="23" t="str">
        <f>HYPERLINK("https://www.shivajicollege.ac.in/files/NAAC-SSR/Criteria3/Criteria3.1/Criteria%203.1.1%20and%203.1.3/Annexure%2012%20SHC%20312.pdf", "View Document")</f>
        <v>View Document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 x14ac:dyDescent="0.2">
      <c r="A28" s="28" t="s">
        <v>57</v>
      </c>
      <c r="B28" s="28" t="s">
        <v>58</v>
      </c>
      <c r="C28" s="29" t="s">
        <v>59</v>
      </c>
      <c r="D28" s="21" t="s">
        <v>5</v>
      </c>
      <c r="E28" s="22">
        <v>6</v>
      </c>
      <c r="F28" s="20" t="s">
        <v>24</v>
      </c>
      <c r="G28" s="22" t="s">
        <v>25</v>
      </c>
      <c r="H28" s="23" t="str">
        <f>HYPERLINK("https://www.shivajicollege.ac.in/files/NAAC-SSR/Criteria3/Criteria3.1/Criteria%203.1.1%20and%203.1.3/Annexure%2013%20SHC%20313.pdf", "View Document")</f>
        <v>View Document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2">
      <c r="A29" s="28" t="s">
        <v>60</v>
      </c>
      <c r="B29" s="28" t="s">
        <v>61</v>
      </c>
      <c r="C29" s="26" t="s">
        <v>62</v>
      </c>
      <c r="D29" s="20" t="s">
        <v>5</v>
      </c>
      <c r="E29" s="22">
        <v>4.5</v>
      </c>
      <c r="F29" s="20" t="s">
        <v>24</v>
      </c>
      <c r="G29" s="22" t="s">
        <v>25</v>
      </c>
      <c r="H29" s="23" t="str">
        <f>HYPERLINK("https://www.shivajicollege.ac.in/files/NAAC-SSR/Criteria3/Criteria3.1/Criteria%203.1.1%20and%203.1.3/Annexure%2014%20SHC%20314.pdf", "View Document")</f>
        <v>View Document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 x14ac:dyDescent="0.2">
      <c r="A30" s="28" t="s">
        <v>63</v>
      </c>
      <c r="B30" s="28" t="s">
        <v>64</v>
      </c>
      <c r="C30" s="29" t="s">
        <v>65</v>
      </c>
      <c r="D30" s="20" t="s">
        <v>5</v>
      </c>
      <c r="E30" s="22">
        <v>4.5</v>
      </c>
      <c r="F30" s="20" t="s">
        <v>24</v>
      </c>
      <c r="G30" s="22" t="s">
        <v>25</v>
      </c>
      <c r="H30" s="23" t="str">
        <f>HYPERLINK("https://www.shivajicollege.ac.in/files/NAAC-SSR/Criteria3/Criteria3.1/Criteria%203.1.1%20and%203.1.3/Annexure%2015%20SHC%20315.pdf", "View Document")</f>
        <v>View Document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 x14ac:dyDescent="0.2">
      <c r="A31" s="17" t="s">
        <v>66</v>
      </c>
      <c r="B31" s="28" t="s">
        <v>67</v>
      </c>
      <c r="C31" s="29" t="s">
        <v>65</v>
      </c>
      <c r="D31" s="20" t="s">
        <v>5</v>
      </c>
      <c r="E31" s="22">
        <v>3</v>
      </c>
      <c r="F31" s="20" t="s">
        <v>68</v>
      </c>
      <c r="G31" s="22" t="s">
        <v>25</v>
      </c>
      <c r="H31" s="23" t="str">
        <f>HYPERLINK("https://www.shivajicollege.ac.in/files/NAAC-SSR/Criteria3/Criteria3.1/Criteria%203.1.1%20and%203.1.3/Annexure%2016%20SHC%20204.pdf", "View Document")</f>
        <v>View Document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2">
      <c r="A32" s="28" t="s">
        <v>69</v>
      </c>
      <c r="B32" s="28" t="s">
        <v>70</v>
      </c>
      <c r="C32" s="29" t="s">
        <v>71</v>
      </c>
      <c r="D32" s="20" t="s">
        <v>6</v>
      </c>
      <c r="E32" s="22">
        <v>19.079999999999998</v>
      </c>
      <c r="F32" s="20" t="s">
        <v>72</v>
      </c>
      <c r="G32" s="22" t="s">
        <v>73</v>
      </c>
      <c r="H32" s="23" t="str">
        <f>HYPERLINK("https://www.shivajicollege.ac.in/files/NAAC-SSR/Criteria3/Criteria3.1/Criteria%203.1.1%20and%203.1.3/Annexure%2017.pdf", "View Document")</f>
        <v>View Document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 x14ac:dyDescent="0.2">
      <c r="A33" s="28" t="s">
        <v>74</v>
      </c>
      <c r="B33" s="28" t="s">
        <v>70</v>
      </c>
      <c r="C33" s="29" t="s">
        <v>71</v>
      </c>
      <c r="D33" s="20" t="s">
        <v>6</v>
      </c>
      <c r="E33" s="22">
        <v>10.89</v>
      </c>
      <c r="F33" s="20" t="s">
        <v>72</v>
      </c>
      <c r="G33" s="22" t="s">
        <v>75</v>
      </c>
      <c r="H33" s="23" t="str">
        <f>HYPERLINK("https://www.shivajicollege.ac.in/files/NAAC-SSR/Criteria3/Criteria3.1/Criteria%203.1.1%20and%203.1.3/Annexure%2018.pdf", "View Document")</f>
        <v>View Document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30" x14ac:dyDescent="0.2">
      <c r="A34" s="32" t="s">
        <v>76</v>
      </c>
      <c r="B34" s="33" t="s">
        <v>77</v>
      </c>
      <c r="C34" s="29" t="s">
        <v>65</v>
      </c>
      <c r="D34" s="20" t="s">
        <v>6</v>
      </c>
      <c r="E34" s="22">
        <v>6</v>
      </c>
      <c r="F34" s="20" t="s">
        <v>78</v>
      </c>
      <c r="G34" s="34" t="s">
        <v>79</v>
      </c>
      <c r="H34" s="23" t="str">
        <f>HYPERLINK("https://www.shivajicollege.ac.in/files/NAAC-SSR/Criteria3/Criteria3.1/Criteria%203.1.1%20and%203.1.3/Annexure%2019.pdf", "View Document")</f>
        <v>View Document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 x14ac:dyDescent="0.2">
      <c r="A35" s="28" t="s">
        <v>80</v>
      </c>
      <c r="B35" s="28" t="s">
        <v>81</v>
      </c>
      <c r="C35" s="35" t="s">
        <v>82</v>
      </c>
      <c r="D35" s="20" t="s">
        <v>7</v>
      </c>
      <c r="E35" s="22">
        <v>8</v>
      </c>
      <c r="F35" s="20" t="s">
        <v>24</v>
      </c>
      <c r="G35" s="22" t="s">
        <v>83</v>
      </c>
      <c r="H35" s="23" t="str">
        <f>HYPERLINK("https://www.shivajicollege.ac.in/files/NAAC-SSR/Criteria3/Criteria3.1/Criteria%203.1.1%20and%203.1.3/Annexure%2020.pdf", "View Document")</f>
        <v>View Document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 x14ac:dyDescent="0.2">
      <c r="A36" s="28" t="s">
        <v>84</v>
      </c>
      <c r="B36" s="28" t="s">
        <v>85</v>
      </c>
      <c r="C36" s="29" t="s">
        <v>86</v>
      </c>
      <c r="D36" s="20" t="s">
        <v>9</v>
      </c>
      <c r="E36" s="22">
        <v>6.6</v>
      </c>
      <c r="F36" s="20" t="s">
        <v>72</v>
      </c>
      <c r="G36" s="22" t="s">
        <v>73</v>
      </c>
      <c r="H36" s="23" t="str">
        <f>HYPERLINK("https://www.shivajicollege.ac.in/files/NAAC-SSR/Criteria3/Criteria3.1/Criteria%203.1.1%20and%203.1.3/Annexure%2021.pdf", "View Document")</f>
        <v>View Document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 x14ac:dyDescent="0.2">
      <c r="A37" s="36"/>
      <c r="B37" s="36"/>
      <c r="C37" s="37"/>
      <c r="D37" s="31"/>
      <c r="E37" s="31"/>
      <c r="F37" s="31"/>
      <c r="G37" s="31"/>
      <c r="H37" s="38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 x14ac:dyDescent="0.2">
      <c r="A38" s="36"/>
      <c r="B38" s="36"/>
      <c r="C38" s="37"/>
      <c r="D38" s="31"/>
      <c r="E38" s="31">
        <f>SUM(E16:E36)</f>
        <v>129.07</v>
      </c>
      <c r="F38" s="31"/>
      <c r="G38" s="31"/>
      <c r="H38" s="38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 x14ac:dyDescent="0.2">
      <c r="A39" s="36"/>
      <c r="B39" s="36"/>
      <c r="C39" s="37"/>
      <c r="D39" s="31"/>
      <c r="E39" s="31"/>
      <c r="F39" s="31"/>
      <c r="G39" s="31"/>
      <c r="H39" s="38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 x14ac:dyDescent="0.2">
      <c r="A40" s="36"/>
      <c r="B40" s="36"/>
      <c r="C40" s="37"/>
      <c r="D40" s="31"/>
      <c r="E40" s="31"/>
      <c r="F40" s="31"/>
      <c r="G40" s="31"/>
      <c r="H40" s="38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 x14ac:dyDescent="0.2">
      <c r="A41" s="36"/>
      <c r="B41" s="36"/>
      <c r="C41" s="37"/>
      <c r="D41" s="31"/>
      <c r="E41" s="31"/>
      <c r="F41" s="31"/>
      <c r="G41" s="31"/>
      <c r="H41" s="38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 x14ac:dyDescent="0.2">
      <c r="A42" s="36"/>
      <c r="B42" s="36"/>
      <c r="C42" s="37"/>
      <c r="D42" s="31"/>
      <c r="E42" s="31"/>
      <c r="F42" s="31"/>
      <c r="G42" s="31"/>
      <c r="H42" s="38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 x14ac:dyDescent="0.2">
      <c r="A43" s="36"/>
      <c r="B43" s="36"/>
      <c r="C43" s="37"/>
      <c r="D43" s="31"/>
      <c r="E43" s="31"/>
      <c r="F43" s="31"/>
      <c r="G43" s="31"/>
      <c r="H43" s="38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 x14ac:dyDescent="0.25">
      <c r="A44" s="1"/>
      <c r="B44" s="1"/>
      <c r="C44" s="2"/>
      <c r="D44" s="2"/>
      <c r="E44" s="2"/>
      <c r="F44" s="2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24"/>
      <c r="B45" s="24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 x14ac:dyDescent="0.25">
      <c r="A46" s="1"/>
      <c r="B46" s="1"/>
      <c r="C46" s="2"/>
      <c r="D46" s="2"/>
      <c r="E46" s="2"/>
      <c r="F46" s="2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2"/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2"/>
      <c r="D48" s="2"/>
      <c r="E48" s="2"/>
      <c r="F48" s="2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2"/>
      <c r="D49" s="2"/>
      <c r="E49" s="2"/>
      <c r="F49" s="2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2"/>
      <c r="D50" s="2"/>
      <c r="E50" s="2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9"/>
      <c r="B51" s="1"/>
      <c r="C51" s="2"/>
      <c r="D51" s="2"/>
      <c r="E51" s="2"/>
      <c r="F51" s="2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9"/>
      <c r="B52" s="1"/>
      <c r="C52" s="2"/>
      <c r="D52" s="2"/>
      <c r="E52" s="2"/>
      <c r="F52" s="2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2"/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2"/>
      <c r="D73" s="2"/>
      <c r="E73" s="2"/>
      <c r="F73" s="2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2"/>
      <c r="D75" s="2"/>
      <c r="E75" s="2"/>
      <c r="F75" s="2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2"/>
      <c r="D77" s="2"/>
      <c r="E77" s="2"/>
      <c r="F77" s="2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2"/>
      <c r="D79" s="2"/>
      <c r="E79" s="2"/>
      <c r="F79" s="2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2"/>
      <c r="D81" s="2"/>
      <c r="E81" s="2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2"/>
      <c r="D89" s="2"/>
      <c r="E89" s="2"/>
      <c r="F89" s="2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2"/>
      <c r="D91" s="2"/>
      <c r="E91" s="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2"/>
      <c r="D93" s="2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2"/>
      <c r="D95" s="2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2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2"/>
      <c r="D99" s="2"/>
      <c r="E99" s="2"/>
      <c r="F99" s="2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2"/>
      <c r="D101" s="2"/>
      <c r="E101" s="2"/>
      <c r="F101" s="2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2"/>
      <c r="D107" s="2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1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1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1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"/>
      <c r="B117" s="1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"/>
      <c r="B118" s="1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"/>
      <c r="B119" s="1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"/>
      <c r="B120" s="1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"/>
      <c r="B121" s="1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"/>
      <c r="B122" s="1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"/>
      <c r="B123" s="1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"/>
      <c r="B124" s="1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"/>
      <c r="B125" s="1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"/>
      <c r="B126" s="1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"/>
      <c r="B127" s="1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"/>
      <c r="B128" s="1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"/>
      <c r="B129" s="1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"/>
      <c r="B130" s="1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"/>
      <c r="B131" s="1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"/>
      <c r="B132" s="1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"/>
      <c r="B133" s="1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"/>
      <c r="B134" s="1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"/>
      <c r="B135" s="1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"/>
      <c r="B136" s="1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"/>
      <c r="B137" s="1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"/>
      <c r="B138" s="1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"/>
      <c r="B139" s="1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"/>
      <c r="B140" s="1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"/>
      <c r="B141" s="1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"/>
      <c r="B142" s="1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"/>
      <c r="B143" s="1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"/>
      <c r="B144" s="1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"/>
      <c r="B145" s="1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"/>
      <c r="B146" s="1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"/>
      <c r="B147" s="1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"/>
      <c r="B148" s="1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"/>
      <c r="B149" s="1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"/>
      <c r="B150" s="1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"/>
      <c r="B151" s="1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"/>
      <c r="B152" s="1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"/>
      <c r="B153" s="1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"/>
      <c r="B154" s="1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"/>
      <c r="B155" s="1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"/>
      <c r="B156" s="1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"/>
      <c r="B157" s="1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"/>
      <c r="B158" s="1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"/>
      <c r="B159" s="1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"/>
      <c r="B160" s="1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"/>
      <c r="B161" s="1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"/>
      <c r="B162" s="1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"/>
      <c r="B163" s="1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"/>
      <c r="B164" s="1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"/>
      <c r="B165" s="1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"/>
      <c r="B166" s="1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"/>
      <c r="B167" s="1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"/>
      <c r="B168" s="1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"/>
      <c r="B169" s="1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"/>
      <c r="B170" s="1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"/>
      <c r="B171" s="1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"/>
      <c r="B172" s="1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"/>
      <c r="B173" s="1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"/>
      <c r="B174" s="1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"/>
      <c r="B175" s="1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"/>
      <c r="B176" s="1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"/>
      <c r="B177" s="1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"/>
      <c r="B178" s="1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"/>
      <c r="B179" s="1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"/>
      <c r="B180" s="1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"/>
      <c r="B181" s="1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"/>
      <c r="B182" s="1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"/>
      <c r="B183" s="1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"/>
      <c r="B184" s="1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"/>
      <c r="B185" s="1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"/>
      <c r="B186" s="1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"/>
      <c r="B187" s="1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"/>
      <c r="B188" s="1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"/>
      <c r="B189" s="1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"/>
      <c r="B190" s="1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"/>
      <c r="B191" s="1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"/>
      <c r="B192" s="1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"/>
      <c r="B193" s="1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"/>
      <c r="B194" s="1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"/>
      <c r="B195" s="1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"/>
      <c r="B196" s="1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"/>
      <c r="B197" s="1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"/>
      <c r="B198" s="1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"/>
      <c r="B199" s="1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"/>
      <c r="B200" s="1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1"/>
      <c r="B201" s="1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"/>
      <c r="B202" s="1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"/>
      <c r="B203" s="1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1"/>
      <c r="B204" s="1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"/>
      <c r="B205" s="1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"/>
      <c r="B206" s="1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1"/>
      <c r="B207" s="1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"/>
      <c r="B208" s="1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"/>
      <c r="B209" s="1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1"/>
      <c r="B210" s="1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"/>
      <c r="B211" s="1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"/>
      <c r="B212" s="1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1"/>
      <c r="B213" s="1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1"/>
      <c r="B214" s="1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1"/>
      <c r="B215" s="1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1"/>
      <c r="B216" s="1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1"/>
      <c r="B217" s="1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1"/>
      <c r="B218" s="1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1"/>
      <c r="B219" s="1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1"/>
      <c r="B220" s="1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1"/>
      <c r="B221" s="1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1"/>
      <c r="B222" s="1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1"/>
      <c r="B223" s="1"/>
      <c r="C223" s="2"/>
      <c r="D223" s="2"/>
      <c r="E223" s="2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1"/>
      <c r="B224" s="1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1"/>
      <c r="B225" s="1"/>
      <c r="C225" s="2"/>
      <c r="D225" s="2"/>
      <c r="E225" s="2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1"/>
      <c r="B226" s="1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1"/>
      <c r="B227" s="1"/>
      <c r="C227" s="2"/>
      <c r="D227" s="2"/>
      <c r="E227" s="2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1"/>
      <c r="B228" s="1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1"/>
      <c r="B229" s="1"/>
      <c r="C229" s="2"/>
      <c r="D229" s="2"/>
      <c r="E229" s="2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1"/>
      <c r="B230" s="1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1"/>
      <c r="B231" s="1"/>
      <c r="C231" s="2"/>
      <c r="D231" s="2"/>
      <c r="E231" s="2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1"/>
      <c r="B232" s="1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1"/>
      <c r="B233" s="1"/>
      <c r="C233" s="2"/>
      <c r="D233" s="2"/>
      <c r="E233" s="2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1"/>
      <c r="B234" s="1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1"/>
      <c r="B235" s="1"/>
      <c r="C235" s="2"/>
      <c r="D235" s="2"/>
      <c r="E235" s="2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1"/>
      <c r="B236" s="1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1"/>
      <c r="B237" s="1"/>
      <c r="C237" s="2"/>
      <c r="D237" s="2"/>
      <c r="E237" s="2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1"/>
      <c r="B238" s="1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1"/>
      <c r="B239" s="1"/>
      <c r="C239" s="2"/>
      <c r="D239" s="2"/>
      <c r="E239" s="2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1"/>
      <c r="B240" s="1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1"/>
      <c r="B241" s="1"/>
      <c r="C241" s="2"/>
      <c r="D241" s="2"/>
      <c r="E241" s="2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1"/>
      <c r="B242" s="1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1"/>
      <c r="B243" s="1"/>
      <c r="C243" s="2"/>
      <c r="D243" s="2"/>
      <c r="E243" s="2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1"/>
      <c r="B244" s="1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1"/>
      <c r="B245" s="1"/>
      <c r="C245" s="2"/>
      <c r="D245" s="2"/>
      <c r="E245" s="2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1"/>
      <c r="B246" s="1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1"/>
      <c r="B247" s="1"/>
      <c r="C247" s="2"/>
      <c r="D247" s="2"/>
      <c r="E247" s="2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1"/>
      <c r="B248" s="1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1"/>
      <c r="B249" s="1"/>
      <c r="C249" s="2"/>
      <c r="D249" s="2"/>
      <c r="E249" s="2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1"/>
      <c r="B250" s="1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1"/>
      <c r="B251" s="1"/>
      <c r="C251" s="2"/>
      <c r="D251" s="2"/>
      <c r="E251" s="2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1"/>
      <c r="B252" s="1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1"/>
      <c r="B253" s="1"/>
      <c r="C253" s="2"/>
      <c r="D253" s="2"/>
      <c r="E253" s="2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1"/>
      <c r="B254" s="1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1"/>
      <c r="B255" s="1"/>
      <c r="C255" s="2"/>
      <c r="D255" s="2"/>
      <c r="E255" s="2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1"/>
      <c r="B256" s="1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1"/>
      <c r="B257" s="1"/>
      <c r="C257" s="2"/>
      <c r="D257" s="2"/>
      <c r="E257" s="2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1"/>
      <c r="B258" s="1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1"/>
      <c r="B259" s="1"/>
      <c r="C259" s="2"/>
      <c r="D259" s="2"/>
      <c r="E259" s="2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1"/>
      <c r="B260" s="1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1"/>
      <c r="B261" s="1"/>
      <c r="C261" s="2"/>
      <c r="D261" s="2"/>
      <c r="E261" s="2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1"/>
      <c r="B262" s="1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1"/>
      <c r="B263" s="1"/>
      <c r="C263" s="2"/>
      <c r="D263" s="2"/>
      <c r="E263" s="2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1"/>
      <c r="B264" s="1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1"/>
      <c r="B265" s="1"/>
      <c r="C265" s="2"/>
      <c r="D265" s="2"/>
      <c r="E265" s="2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1"/>
      <c r="B266" s="1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1"/>
      <c r="B267" s="1"/>
      <c r="C267" s="2"/>
      <c r="D267" s="2"/>
      <c r="E267" s="2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1"/>
      <c r="B268" s="1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1"/>
      <c r="B269" s="1"/>
      <c r="C269" s="2"/>
      <c r="D269" s="2"/>
      <c r="E269" s="2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1"/>
      <c r="B270" s="1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1"/>
      <c r="B271" s="1"/>
      <c r="C271" s="2"/>
      <c r="D271" s="2"/>
      <c r="E271" s="2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1"/>
      <c r="B272" s="1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1"/>
      <c r="B273" s="1"/>
      <c r="C273" s="2"/>
      <c r="D273" s="2"/>
      <c r="E273" s="2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1"/>
      <c r="B274" s="1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1"/>
      <c r="B275" s="1"/>
      <c r="C275" s="2"/>
      <c r="D275" s="2"/>
      <c r="E275" s="2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1"/>
      <c r="B276" s="1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1"/>
      <c r="B277" s="1"/>
      <c r="C277" s="2"/>
      <c r="D277" s="2"/>
      <c r="E277" s="2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1"/>
      <c r="B278" s="1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1"/>
      <c r="B279" s="1"/>
      <c r="C279" s="2"/>
      <c r="D279" s="2"/>
      <c r="E279" s="2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1"/>
      <c r="B280" s="1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1"/>
      <c r="B281" s="1"/>
      <c r="C281" s="2"/>
      <c r="D281" s="2"/>
      <c r="E281" s="2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1"/>
      <c r="B282" s="1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1"/>
      <c r="B283" s="1"/>
      <c r="C283" s="2"/>
      <c r="D283" s="2"/>
      <c r="E283" s="2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1"/>
      <c r="B284" s="1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1"/>
      <c r="B285" s="1"/>
      <c r="C285" s="2"/>
      <c r="D285" s="2"/>
      <c r="E285" s="2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1"/>
      <c r="B286" s="1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1"/>
      <c r="B287" s="1"/>
      <c r="C287" s="2"/>
      <c r="D287" s="2"/>
      <c r="E287" s="2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1"/>
      <c r="B288" s="1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1"/>
      <c r="B289" s="1"/>
      <c r="C289" s="2"/>
      <c r="D289" s="2"/>
      <c r="E289" s="2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1"/>
      <c r="B290" s="1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1"/>
      <c r="B291" s="1"/>
      <c r="C291" s="2"/>
      <c r="D291" s="2"/>
      <c r="E291" s="2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1"/>
      <c r="B292" s="1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1"/>
      <c r="B293" s="1"/>
      <c r="C293" s="2"/>
      <c r="D293" s="2"/>
      <c r="E293" s="2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1"/>
      <c r="B294" s="1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1"/>
      <c r="B295" s="1"/>
      <c r="C295" s="2"/>
      <c r="D295" s="2"/>
      <c r="E295" s="2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1"/>
      <c r="B296" s="1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1"/>
      <c r="B297" s="1"/>
      <c r="C297" s="2"/>
      <c r="D297" s="2"/>
      <c r="E297" s="2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1"/>
      <c r="B298" s="1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1"/>
      <c r="B299" s="1"/>
      <c r="C299" s="2"/>
      <c r="D299" s="2"/>
      <c r="E299" s="2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1"/>
      <c r="B300" s="1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1"/>
      <c r="B301" s="1"/>
      <c r="C301" s="2"/>
      <c r="D301" s="2"/>
      <c r="E301" s="2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1"/>
      <c r="B302" s="1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1"/>
      <c r="B303" s="1"/>
      <c r="C303" s="2"/>
      <c r="D303" s="2"/>
      <c r="E303" s="2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1"/>
      <c r="B304" s="1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1"/>
      <c r="B305" s="1"/>
      <c r="C305" s="2"/>
      <c r="D305" s="2"/>
      <c r="E305" s="2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1"/>
      <c r="B306" s="1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1"/>
      <c r="B307" s="1"/>
      <c r="C307" s="2"/>
      <c r="D307" s="2"/>
      <c r="E307" s="2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1"/>
      <c r="B308" s="1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1"/>
      <c r="B309" s="1"/>
      <c r="C309" s="2"/>
      <c r="D309" s="2"/>
      <c r="E309" s="2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1"/>
      <c r="B310" s="1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1"/>
      <c r="B311" s="1"/>
      <c r="C311" s="2"/>
      <c r="D311" s="2"/>
      <c r="E311" s="2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1"/>
      <c r="B312" s="1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1"/>
      <c r="B313" s="1"/>
      <c r="C313" s="2"/>
      <c r="D313" s="2"/>
      <c r="E313" s="2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1"/>
      <c r="B314" s="1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1"/>
      <c r="B315" s="1"/>
      <c r="C315" s="2"/>
      <c r="D315" s="2"/>
      <c r="E315" s="2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1"/>
      <c r="B316" s="1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1"/>
      <c r="B317" s="1"/>
      <c r="C317" s="2"/>
      <c r="D317" s="2"/>
      <c r="E317" s="2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1"/>
      <c r="B318" s="1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1"/>
      <c r="B319" s="1"/>
      <c r="C319" s="2"/>
      <c r="D319" s="2"/>
      <c r="E319" s="2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1"/>
      <c r="B320" s="1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1"/>
      <c r="B321" s="1"/>
      <c r="C321" s="2"/>
      <c r="D321" s="2"/>
      <c r="E321" s="2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1"/>
      <c r="B322" s="1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1"/>
      <c r="B323" s="1"/>
      <c r="C323" s="2"/>
      <c r="D323" s="2"/>
      <c r="E323" s="2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1"/>
      <c r="B324" s="1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1"/>
      <c r="B325" s="1"/>
      <c r="C325" s="2"/>
      <c r="D325" s="2"/>
      <c r="E325" s="2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1"/>
      <c r="B326" s="1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1"/>
      <c r="B327" s="1"/>
      <c r="C327" s="2"/>
      <c r="D327" s="2"/>
      <c r="E327" s="2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1"/>
      <c r="B328" s="1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1"/>
      <c r="B329" s="1"/>
      <c r="C329" s="2"/>
      <c r="D329" s="2"/>
      <c r="E329" s="2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1"/>
      <c r="B330" s="1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1"/>
      <c r="B331" s="1"/>
      <c r="C331" s="2"/>
      <c r="D331" s="2"/>
      <c r="E331" s="2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1"/>
      <c r="B332" s="1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1"/>
      <c r="B333" s="1"/>
      <c r="C333" s="2"/>
      <c r="D333" s="2"/>
      <c r="E333" s="2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1"/>
      <c r="B334" s="1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1"/>
      <c r="B335" s="1"/>
      <c r="C335" s="2"/>
      <c r="D335" s="2"/>
      <c r="E335" s="2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1"/>
      <c r="B336" s="1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1"/>
      <c r="B337" s="1"/>
      <c r="C337" s="2"/>
      <c r="D337" s="2"/>
      <c r="E337" s="2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1"/>
      <c r="B338" s="1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1"/>
      <c r="B339" s="1"/>
      <c r="C339" s="2"/>
      <c r="D339" s="2"/>
      <c r="E339" s="2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1"/>
      <c r="B340" s="1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1"/>
      <c r="B341" s="1"/>
      <c r="C341" s="2"/>
      <c r="D341" s="2"/>
      <c r="E341" s="2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1"/>
      <c r="B342" s="1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1"/>
      <c r="B343" s="1"/>
      <c r="C343" s="2"/>
      <c r="D343" s="2"/>
      <c r="E343" s="2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1"/>
      <c r="B344" s="1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1"/>
      <c r="B345" s="1"/>
      <c r="C345" s="2"/>
      <c r="D345" s="2"/>
      <c r="E345" s="2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1"/>
      <c r="B346" s="1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1"/>
      <c r="B347" s="1"/>
      <c r="C347" s="2"/>
      <c r="D347" s="2"/>
      <c r="E347" s="2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1"/>
      <c r="B348" s="1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1"/>
      <c r="B349" s="1"/>
      <c r="C349" s="2"/>
      <c r="D349" s="2"/>
      <c r="E349" s="2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1"/>
      <c r="B350" s="1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1"/>
      <c r="B351" s="1"/>
      <c r="C351" s="2"/>
      <c r="D351" s="2"/>
      <c r="E351" s="2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1"/>
      <c r="B352" s="1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1"/>
      <c r="B353" s="1"/>
      <c r="C353" s="2"/>
      <c r="D353" s="2"/>
      <c r="E353" s="2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1"/>
      <c r="B354" s="1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1"/>
      <c r="B355" s="1"/>
      <c r="C355" s="2"/>
      <c r="D355" s="2"/>
      <c r="E355" s="2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1"/>
      <c r="B356" s="1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1"/>
      <c r="B357" s="1"/>
      <c r="C357" s="2"/>
      <c r="D357" s="2"/>
      <c r="E357" s="2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1"/>
      <c r="B358" s="1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1"/>
      <c r="B359" s="1"/>
      <c r="C359" s="2"/>
      <c r="D359" s="2"/>
      <c r="E359" s="2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1"/>
      <c r="B360" s="1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1"/>
      <c r="B361" s="1"/>
      <c r="C361" s="2"/>
      <c r="D361" s="2"/>
      <c r="E361" s="2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1"/>
      <c r="B362" s="1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1"/>
      <c r="B363" s="1"/>
      <c r="C363" s="2"/>
      <c r="D363" s="2"/>
      <c r="E363" s="2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1"/>
      <c r="B364" s="1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1"/>
      <c r="B365" s="1"/>
      <c r="C365" s="2"/>
      <c r="D365" s="2"/>
      <c r="E365" s="2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1"/>
      <c r="B366" s="1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1"/>
      <c r="B367" s="1"/>
      <c r="C367" s="2"/>
      <c r="D367" s="2"/>
      <c r="E367" s="2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1"/>
      <c r="B368" s="1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1"/>
      <c r="B369" s="1"/>
      <c r="C369" s="2"/>
      <c r="D369" s="2"/>
      <c r="E369" s="2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1"/>
      <c r="B370" s="1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1"/>
      <c r="B371" s="1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1"/>
      <c r="B372" s="1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1"/>
      <c r="B373" s="1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1"/>
      <c r="B374" s="1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1"/>
      <c r="B375" s="1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1"/>
      <c r="B376" s="1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1"/>
      <c r="B377" s="1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1"/>
      <c r="B378" s="1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1"/>
      <c r="B379" s="1"/>
      <c r="C379" s="2"/>
      <c r="D379" s="2"/>
      <c r="E379" s="2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1"/>
      <c r="B380" s="1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1"/>
      <c r="B381" s="1"/>
      <c r="C381" s="2"/>
      <c r="D381" s="2"/>
      <c r="E381" s="2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1"/>
      <c r="B382" s="1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1"/>
      <c r="B383" s="1"/>
      <c r="C383" s="2"/>
      <c r="D383" s="2"/>
      <c r="E383" s="2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1"/>
      <c r="B384" s="1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1"/>
      <c r="B385" s="1"/>
      <c r="C385" s="2"/>
      <c r="D385" s="2"/>
      <c r="E385" s="2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1"/>
      <c r="B386" s="1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1"/>
      <c r="B387" s="1"/>
      <c r="C387" s="2"/>
      <c r="D387" s="2"/>
      <c r="E387" s="2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1"/>
      <c r="B388" s="1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1"/>
      <c r="B389" s="1"/>
      <c r="C389" s="2"/>
      <c r="D389" s="2"/>
      <c r="E389" s="2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1"/>
      <c r="B390" s="1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1"/>
      <c r="B391" s="1"/>
      <c r="C391" s="2"/>
      <c r="D391" s="2"/>
      <c r="E391" s="2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1"/>
      <c r="B392" s="1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1"/>
      <c r="B393" s="1"/>
      <c r="C393" s="2"/>
      <c r="D393" s="2"/>
      <c r="E393" s="2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1"/>
      <c r="B394" s="1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1"/>
      <c r="B395" s="1"/>
      <c r="C395" s="2"/>
      <c r="D395" s="2"/>
      <c r="E395" s="2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1"/>
      <c r="B396" s="1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1"/>
      <c r="B397" s="1"/>
      <c r="C397" s="2"/>
      <c r="D397" s="2"/>
      <c r="E397" s="2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1"/>
      <c r="B398" s="1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1"/>
      <c r="B399" s="1"/>
      <c r="C399" s="2"/>
      <c r="D399" s="2"/>
      <c r="E399" s="2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1"/>
      <c r="B400" s="1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1"/>
      <c r="B401" s="1"/>
      <c r="C401" s="2"/>
      <c r="D401" s="2"/>
      <c r="E401" s="2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1"/>
      <c r="B402" s="1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1"/>
      <c r="B403" s="1"/>
      <c r="C403" s="2"/>
      <c r="D403" s="2"/>
      <c r="E403" s="2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1"/>
      <c r="B404" s="1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1"/>
      <c r="B405" s="1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1"/>
      <c r="B406" s="1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1"/>
      <c r="B407" s="1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1"/>
      <c r="B408" s="1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1"/>
      <c r="B409" s="1"/>
      <c r="C409" s="2"/>
      <c r="D409" s="2"/>
      <c r="E409" s="2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1"/>
      <c r="B410" s="1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1"/>
      <c r="B411" s="1"/>
      <c r="C411" s="2"/>
      <c r="D411" s="2"/>
      <c r="E411" s="2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1"/>
      <c r="B412" s="1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1"/>
      <c r="B413" s="1"/>
      <c r="C413" s="2"/>
      <c r="D413" s="2"/>
      <c r="E413" s="2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1"/>
      <c r="B414" s="1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1"/>
      <c r="B415" s="1"/>
      <c r="C415" s="2"/>
      <c r="D415" s="2"/>
      <c r="E415" s="2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1"/>
      <c r="B416" s="1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1"/>
      <c r="B417" s="1"/>
      <c r="C417" s="2"/>
      <c r="D417" s="2"/>
      <c r="E417" s="2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1"/>
      <c r="B418" s="1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1"/>
      <c r="B419" s="1"/>
      <c r="C419" s="2"/>
      <c r="D419" s="2"/>
      <c r="E419" s="2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1"/>
      <c r="B420" s="1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1"/>
      <c r="B421" s="1"/>
      <c r="C421" s="2"/>
      <c r="D421" s="2"/>
      <c r="E421" s="2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1"/>
      <c r="B422" s="1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1"/>
      <c r="B423" s="1"/>
      <c r="C423" s="2"/>
      <c r="D423" s="2"/>
      <c r="E423" s="2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1"/>
      <c r="B424" s="1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1"/>
      <c r="B425" s="1"/>
      <c r="C425" s="2"/>
      <c r="D425" s="2"/>
      <c r="E425" s="2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1"/>
      <c r="B426" s="1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1"/>
      <c r="B427" s="1"/>
      <c r="C427" s="2"/>
      <c r="D427" s="2"/>
      <c r="E427" s="2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1"/>
      <c r="B428" s="1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1"/>
      <c r="B429" s="1"/>
      <c r="C429" s="2"/>
      <c r="D429" s="2"/>
      <c r="E429" s="2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1"/>
      <c r="B430" s="1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1"/>
      <c r="B431" s="1"/>
      <c r="C431" s="2"/>
      <c r="D431" s="2"/>
      <c r="E431" s="2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1"/>
      <c r="B432" s="1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1"/>
      <c r="B433" s="1"/>
      <c r="C433" s="2"/>
      <c r="D433" s="2"/>
      <c r="E433" s="2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1"/>
      <c r="B434" s="1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1"/>
      <c r="B435" s="1"/>
      <c r="C435" s="2"/>
      <c r="D435" s="2"/>
      <c r="E435" s="2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1"/>
      <c r="B436" s="1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1"/>
      <c r="B437" s="1"/>
      <c r="C437" s="2"/>
      <c r="D437" s="2"/>
      <c r="E437" s="2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1"/>
      <c r="B438" s="1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1"/>
      <c r="B439" s="1"/>
      <c r="C439" s="2"/>
      <c r="D439" s="2"/>
      <c r="E439" s="2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1"/>
      <c r="B440" s="1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1"/>
      <c r="B441" s="1"/>
      <c r="C441" s="2"/>
      <c r="D441" s="2"/>
      <c r="E441" s="2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1"/>
      <c r="B442" s="1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1"/>
      <c r="B443" s="1"/>
      <c r="C443" s="2"/>
      <c r="D443" s="2"/>
      <c r="E443" s="2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1"/>
      <c r="B444" s="1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1"/>
      <c r="B445" s="1"/>
      <c r="C445" s="2"/>
      <c r="D445" s="2"/>
      <c r="E445" s="2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1"/>
      <c r="B446" s="1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1"/>
      <c r="B447" s="1"/>
      <c r="C447" s="2"/>
      <c r="D447" s="2"/>
      <c r="E447" s="2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1"/>
      <c r="B448" s="1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1"/>
      <c r="B449" s="1"/>
      <c r="C449" s="2"/>
      <c r="D449" s="2"/>
      <c r="E449" s="2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1"/>
      <c r="B450" s="1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1"/>
      <c r="B451" s="1"/>
      <c r="C451" s="2"/>
      <c r="D451" s="2"/>
      <c r="E451" s="2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1"/>
      <c r="B452" s="1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1"/>
      <c r="B453" s="1"/>
      <c r="C453" s="2"/>
      <c r="D453" s="2"/>
      <c r="E453" s="2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1"/>
      <c r="B454" s="1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1"/>
      <c r="B455" s="1"/>
      <c r="C455" s="2"/>
      <c r="D455" s="2"/>
      <c r="E455" s="2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1"/>
      <c r="B456" s="1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1"/>
      <c r="B457" s="1"/>
      <c r="C457" s="2"/>
      <c r="D457" s="2"/>
      <c r="E457" s="2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1"/>
      <c r="B458" s="1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1"/>
      <c r="B459" s="1"/>
      <c r="C459" s="2"/>
      <c r="D459" s="2"/>
      <c r="E459" s="2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1"/>
      <c r="B460" s="1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1"/>
      <c r="B461" s="1"/>
      <c r="C461" s="2"/>
      <c r="D461" s="2"/>
      <c r="E461" s="2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1"/>
      <c r="B462" s="1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1"/>
      <c r="B463" s="1"/>
      <c r="C463" s="2"/>
      <c r="D463" s="2"/>
      <c r="E463" s="2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1"/>
      <c r="B464" s="1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1"/>
      <c r="B465" s="1"/>
      <c r="C465" s="2"/>
      <c r="D465" s="2"/>
      <c r="E465" s="2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1"/>
      <c r="B466" s="1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1"/>
      <c r="B467" s="1"/>
      <c r="C467" s="2"/>
      <c r="D467" s="2"/>
      <c r="E467" s="2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1"/>
      <c r="B468" s="1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1"/>
      <c r="B469" s="1"/>
      <c r="C469" s="2"/>
      <c r="D469" s="2"/>
      <c r="E469" s="2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1"/>
      <c r="B470" s="1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1"/>
      <c r="B471" s="1"/>
      <c r="C471" s="2"/>
      <c r="D471" s="2"/>
      <c r="E471" s="2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1"/>
      <c r="B472" s="1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1"/>
      <c r="B473" s="1"/>
      <c r="C473" s="2"/>
      <c r="D473" s="2"/>
      <c r="E473" s="2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1"/>
      <c r="B474" s="1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1"/>
      <c r="B475" s="1"/>
      <c r="C475" s="2"/>
      <c r="D475" s="2"/>
      <c r="E475" s="2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1"/>
      <c r="B476" s="1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1"/>
      <c r="B477" s="1"/>
      <c r="C477" s="2"/>
      <c r="D477" s="2"/>
      <c r="E477" s="2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1"/>
      <c r="B478" s="1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1"/>
      <c r="B479" s="1"/>
      <c r="C479" s="2"/>
      <c r="D479" s="2"/>
      <c r="E479" s="2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1"/>
      <c r="B480" s="1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1"/>
      <c r="B481" s="1"/>
      <c r="C481" s="2"/>
      <c r="D481" s="2"/>
      <c r="E481" s="2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1"/>
      <c r="B482" s="1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1"/>
      <c r="B483" s="1"/>
      <c r="C483" s="2"/>
      <c r="D483" s="2"/>
      <c r="E483" s="2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1"/>
      <c r="B484" s="1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1"/>
      <c r="B485" s="1"/>
      <c r="C485" s="2"/>
      <c r="D485" s="2"/>
      <c r="E485" s="2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1"/>
      <c r="B486" s="1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1"/>
      <c r="B487" s="1"/>
      <c r="C487" s="2"/>
      <c r="D487" s="2"/>
      <c r="E487" s="2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1"/>
      <c r="B488" s="1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1"/>
      <c r="B489" s="1"/>
      <c r="C489" s="2"/>
      <c r="D489" s="2"/>
      <c r="E489" s="2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1"/>
      <c r="B490" s="1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1"/>
      <c r="B491" s="1"/>
      <c r="C491" s="2"/>
      <c r="D491" s="2"/>
      <c r="E491" s="2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1"/>
      <c r="B492" s="1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1"/>
      <c r="B493" s="1"/>
      <c r="C493" s="2"/>
      <c r="D493" s="2"/>
      <c r="E493" s="2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1"/>
      <c r="B494" s="1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1"/>
      <c r="B495" s="1"/>
      <c r="C495" s="2"/>
      <c r="D495" s="2"/>
      <c r="E495" s="2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1"/>
      <c r="B496" s="1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1"/>
      <c r="B497" s="1"/>
      <c r="C497" s="2"/>
      <c r="D497" s="2"/>
      <c r="E497" s="2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1"/>
      <c r="B498" s="1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1"/>
      <c r="B499" s="1"/>
      <c r="C499" s="2"/>
      <c r="D499" s="2"/>
      <c r="E499" s="2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1"/>
      <c r="B500" s="1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1"/>
      <c r="B501" s="1"/>
      <c r="C501" s="2"/>
      <c r="D501" s="2"/>
      <c r="E501" s="2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1"/>
      <c r="B502" s="1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1"/>
      <c r="B503" s="1"/>
      <c r="C503" s="2"/>
      <c r="D503" s="2"/>
      <c r="E503" s="2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1"/>
      <c r="B504" s="1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1"/>
      <c r="B505" s="1"/>
      <c r="C505" s="2"/>
      <c r="D505" s="2"/>
      <c r="E505" s="2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1"/>
      <c r="B506" s="1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1"/>
      <c r="B507" s="1"/>
      <c r="C507" s="2"/>
      <c r="D507" s="2"/>
      <c r="E507" s="2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1"/>
      <c r="B508" s="1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1"/>
      <c r="B509" s="1"/>
      <c r="C509" s="2"/>
      <c r="D509" s="2"/>
      <c r="E509" s="2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1"/>
      <c r="B510" s="1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1"/>
      <c r="B511" s="1"/>
      <c r="C511" s="2"/>
      <c r="D511" s="2"/>
      <c r="E511" s="2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1"/>
      <c r="B512" s="1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1"/>
      <c r="B513" s="1"/>
      <c r="C513" s="2"/>
      <c r="D513" s="2"/>
      <c r="E513" s="2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1"/>
      <c r="B514" s="1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1"/>
      <c r="B515" s="1"/>
      <c r="C515" s="2"/>
      <c r="D515" s="2"/>
      <c r="E515" s="2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1"/>
      <c r="B516" s="1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1"/>
      <c r="B517" s="1"/>
      <c r="C517" s="2"/>
      <c r="D517" s="2"/>
      <c r="E517" s="2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1"/>
      <c r="B518" s="1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1"/>
      <c r="B519" s="1"/>
      <c r="C519" s="2"/>
      <c r="D519" s="2"/>
      <c r="E519" s="2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1"/>
      <c r="B520" s="1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1"/>
      <c r="B521" s="1"/>
      <c r="C521" s="2"/>
      <c r="D521" s="2"/>
      <c r="E521" s="2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1"/>
      <c r="B522" s="1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1"/>
      <c r="B523" s="1"/>
      <c r="C523" s="2"/>
      <c r="D523" s="2"/>
      <c r="E523" s="2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1"/>
      <c r="B524" s="1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1"/>
      <c r="B525" s="1"/>
      <c r="C525" s="2"/>
      <c r="D525" s="2"/>
      <c r="E525" s="2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1"/>
      <c r="B526" s="1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1"/>
      <c r="B527" s="1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1"/>
      <c r="B528" s="1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1"/>
      <c r="B529" s="1"/>
      <c r="C529" s="2"/>
      <c r="D529" s="2"/>
      <c r="E529" s="2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1"/>
      <c r="B530" s="1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1"/>
      <c r="B531" s="1"/>
      <c r="C531" s="2"/>
      <c r="D531" s="2"/>
      <c r="E531" s="2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1"/>
      <c r="B532" s="1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1"/>
      <c r="B533" s="1"/>
      <c r="C533" s="2"/>
      <c r="D533" s="2"/>
      <c r="E533" s="2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1"/>
      <c r="B534" s="1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1"/>
      <c r="B535" s="1"/>
      <c r="C535" s="2"/>
      <c r="D535" s="2"/>
      <c r="E535" s="2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1"/>
      <c r="B536" s="1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1"/>
      <c r="B537" s="1"/>
      <c r="C537" s="2"/>
      <c r="D537" s="2"/>
      <c r="E537" s="2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1"/>
      <c r="B538" s="1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1"/>
      <c r="B539" s="1"/>
      <c r="C539" s="2"/>
      <c r="D539" s="2"/>
      <c r="E539" s="2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1"/>
      <c r="B540" s="1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1"/>
      <c r="B541" s="1"/>
      <c r="C541" s="2"/>
      <c r="D541" s="2"/>
      <c r="E541" s="2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1"/>
      <c r="B542" s="1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1"/>
      <c r="B543" s="1"/>
      <c r="C543" s="2"/>
      <c r="D543" s="2"/>
      <c r="E543" s="2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1"/>
      <c r="B544" s="1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1"/>
      <c r="B545" s="1"/>
      <c r="C545" s="2"/>
      <c r="D545" s="2"/>
      <c r="E545" s="2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1"/>
      <c r="B546" s="1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1"/>
      <c r="B547" s="1"/>
      <c r="C547" s="2"/>
      <c r="D547" s="2"/>
      <c r="E547" s="2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1"/>
      <c r="B548" s="1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1"/>
      <c r="B549" s="1"/>
      <c r="C549" s="2"/>
      <c r="D549" s="2"/>
      <c r="E549" s="2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1"/>
      <c r="B550" s="1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1"/>
      <c r="B551" s="1"/>
      <c r="C551" s="2"/>
      <c r="D551" s="2"/>
      <c r="E551" s="2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1"/>
      <c r="B552" s="1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1"/>
      <c r="B553" s="1"/>
      <c r="C553" s="2"/>
      <c r="D553" s="2"/>
      <c r="E553" s="2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1"/>
      <c r="B554" s="1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1"/>
      <c r="B555" s="1"/>
      <c r="C555" s="2"/>
      <c r="D555" s="2"/>
      <c r="E555" s="2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1"/>
      <c r="B556" s="1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1"/>
      <c r="B557" s="1"/>
      <c r="C557" s="2"/>
      <c r="D557" s="2"/>
      <c r="E557" s="2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1"/>
      <c r="B558" s="1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1"/>
      <c r="B559" s="1"/>
      <c r="C559" s="2"/>
      <c r="D559" s="2"/>
      <c r="E559" s="2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1"/>
      <c r="B560" s="1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1"/>
      <c r="B561" s="1"/>
      <c r="C561" s="2"/>
      <c r="D561" s="2"/>
      <c r="E561" s="2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1"/>
      <c r="B562" s="1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1"/>
      <c r="B563" s="1"/>
      <c r="C563" s="2"/>
      <c r="D563" s="2"/>
      <c r="E563" s="2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1"/>
      <c r="B564" s="1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1"/>
      <c r="B565" s="1"/>
      <c r="C565" s="2"/>
      <c r="D565" s="2"/>
      <c r="E565" s="2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1"/>
      <c r="B566" s="1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1"/>
      <c r="B567" s="1"/>
      <c r="C567" s="2"/>
      <c r="D567" s="2"/>
      <c r="E567" s="2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1"/>
      <c r="B568" s="1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1"/>
      <c r="B569" s="1"/>
      <c r="C569" s="2"/>
      <c r="D569" s="2"/>
      <c r="E569" s="2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1"/>
      <c r="B570" s="1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1"/>
      <c r="B571" s="1"/>
      <c r="C571" s="2"/>
      <c r="D571" s="2"/>
      <c r="E571" s="2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1"/>
      <c r="B572" s="1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1"/>
      <c r="B573" s="1"/>
      <c r="C573" s="2"/>
      <c r="D573" s="2"/>
      <c r="E573" s="2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1"/>
      <c r="B574" s="1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1"/>
      <c r="B575" s="1"/>
      <c r="C575" s="2"/>
      <c r="D575" s="2"/>
      <c r="E575" s="2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1"/>
      <c r="B576" s="1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1"/>
      <c r="B577" s="1"/>
      <c r="C577" s="2"/>
      <c r="D577" s="2"/>
      <c r="E577" s="2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1"/>
      <c r="B578" s="1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1"/>
      <c r="B579" s="1"/>
      <c r="C579" s="2"/>
      <c r="D579" s="2"/>
      <c r="E579" s="2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1"/>
      <c r="B580" s="1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1"/>
      <c r="B581" s="1"/>
      <c r="C581" s="2"/>
      <c r="D581" s="2"/>
      <c r="E581" s="2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1"/>
      <c r="B582" s="1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1"/>
      <c r="B583" s="1"/>
      <c r="C583" s="2"/>
      <c r="D583" s="2"/>
      <c r="E583" s="2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1"/>
      <c r="B584" s="1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1"/>
      <c r="B585" s="1"/>
      <c r="C585" s="2"/>
      <c r="D585" s="2"/>
      <c r="E585" s="2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1"/>
      <c r="B586" s="1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1"/>
      <c r="B587" s="1"/>
      <c r="C587" s="2"/>
      <c r="D587" s="2"/>
      <c r="E587" s="2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1"/>
      <c r="B588" s="1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1"/>
      <c r="B589" s="1"/>
      <c r="C589" s="2"/>
      <c r="D589" s="2"/>
      <c r="E589" s="2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1"/>
      <c r="B590" s="1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1"/>
      <c r="B591" s="1"/>
      <c r="C591" s="2"/>
      <c r="D591" s="2"/>
      <c r="E591" s="2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1"/>
      <c r="B592" s="1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1"/>
      <c r="B593" s="1"/>
      <c r="C593" s="2"/>
      <c r="D593" s="2"/>
      <c r="E593" s="2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1"/>
      <c r="B594" s="1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1"/>
      <c r="B595" s="1"/>
      <c r="C595" s="2"/>
      <c r="D595" s="2"/>
      <c r="E595" s="2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1"/>
      <c r="B596" s="1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1"/>
      <c r="B597" s="1"/>
      <c r="C597" s="2"/>
      <c r="D597" s="2"/>
      <c r="E597" s="2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1"/>
      <c r="B598" s="1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1"/>
      <c r="B599" s="1"/>
      <c r="C599" s="2"/>
      <c r="D599" s="2"/>
      <c r="E599" s="2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1"/>
      <c r="B600" s="1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1"/>
      <c r="B601" s="1"/>
      <c r="C601" s="2"/>
      <c r="D601" s="2"/>
      <c r="E601" s="2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1"/>
      <c r="B602" s="1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1"/>
      <c r="B603" s="1"/>
      <c r="C603" s="2"/>
      <c r="D603" s="2"/>
      <c r="E603" s="2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1"/>
      <c r="B604" s="1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1"/>
      <c r="B605" s="1"/>
      <c r="C605" s="2"/>
      <c r="D605" s="2"/>
      <c r="E605" s="2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1"/>
      <c r="B606" s="1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1"/>
      <c r="B607" s="1"/>
      <c r="C607" s="2"/>
      <c r="D607" s="2"/>
      <c r="E607" s="2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1"/>
      <c r="B608" s="1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1"/>
      <c r="B609" s="1"/>
      <c r="C609" s="2"/>
      <c r="D609" s="2"/>
      <c r="E609" s="2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1"/>
      <c r="B610" s="1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1"/>
      <c r="B611" s="1"/>
      <c r="C611" s="2"/>
      <c r="D611" s="2"/>
      <c r="E611" s="2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1"/>
      <c r="B612" s="1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1"/>
      <c r="B613" s="1"/>
      <c r="C613" s="2"/>
      <c r="D613" s="2"/>
      <c r="E613" s="2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1"/>
      <c r="B614" s="1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1"/>
      <c r="B615" s="1"/>
      <c r="C615" s="2"/>
      <c r="D615" s="2"/>
      <c r="E615" s="2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1"/>
      <c r="B616" s="1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1"/>
      <c r="B617" s="1"/>
      <c r="C617" s="2"/>
      <c r="D617" s="2"/>
      <c r="E617" s="2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1"/>
      <c r="B618" s="1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1"/>
      <c r="B619" s="1"/>
      <c r="C619" s="2"/>
      <c r="D619" s="2"/>
      <c r="E619" s="2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1"/>
      <c r="B620" s="1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1"/>
      <c r="B621" s="1"/>
      <c r="C621" s="2"/>
      <c r="D621" s="2"/>
      <c r="E621" s="2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1"/>
      <c r="B622" s="1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1"/>
      <c r="B623" s="1"/>
      <c r="C623" s="2"/>
      <c r="D623" s="2"/>
      <c r="E623" s="2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1"/>
      <c r="B624" s="1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1"/>
      <c r="B625" s="1"/>
      <c r="C625" s="2"/>
      <c r="D625" s="2"/>
      <c r="E625" s="2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1"/>
      <c r="B626" s="1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1"/>
      <c r="B627" s="1"/>
      <c r="C627" s="2"/>
      <c r="D627" s="2"/>
      <c r="E627" s="2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1"/>
      <c r="B628" s="1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1"/>
      <c r="B629" s="1"/>
      <c r="C629" s="2"/>
      <c r="D629" s="2"/>
      <c r="E629" s="2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1"/>
      <c r="B630" s="1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1"/>
      <c r="B631" s="1"/>
      <c r="C631" s="2"/>
      <c r="D631" s="2"/>
      <c r="E631" s="2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1"/>
      <c r="B632" s="1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1"/>
      <c r="B633" s="1"/>
      <c r="C633" s="2"/>
      <c r="D633" s="2"/>
      <c r="E633" s="2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1"/>
      <c r="B634" s="1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1"/>
      <c r="B635" s="1"/>
      <c r="C635" s="2"/>
      <c r="D635" s="2"/>
      <c r="E635" s="2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1"/>
      <c r="B636" s="1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1"/>
      <c r="B637" s="1"/>
      <c r="C637" s="2"/>
      <c r="D637" s="2"/>
      <c r="E637" s="2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1"/>
      <c r="B638" s="1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1"/>
      <c r="B639" s="1"/>
      <c r="C639" s="2"/>
      <c r="D639" s="2"/>
      <c r="E639" s="2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1"/>
      <c r="B640" s="1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1"/>
      <c r="B641" s="1"/>
      <c r="C641" s="2"/>
      <c r="D641" s="2"/>
      <c r="E641" s="2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1"/>
      <c r="B642" s="1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1"/>
      <c r="B643" s="1"/>
      <c r="C643" s="2"/>
      <c r="D643" s="2"/>
      <c r="E643" s="2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1"/>
      <c r="B644" s="1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1"/>
      <c r="B645" s="1"/>
      <c r="C645" s="2"/>
      <c r="D645" s="2"/>
      <c r="E645" s="2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1"/>
      <c r="B646" s="1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1"/>
      <c r="B647" s="1"/>
      <c r="C647" s="2"/>
      <c r="D647" s="2"/>
      <c r="E647" s="2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1"/>
      <c r="B648" s="1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1"/>
      <c r="B649" s="1"/>
      <c r="C649" s="2"/>
      <c r="D649" s="2"/>
      <c r="E649" s="2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1"/>
      <c r="B650" s="1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1"/>
      <c r="B651" s="1"/>
      <c r="C651" s="2"/>
      <c r="D651" s="2"/>
      <c r="E651" s="2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1"/>
      <c r="B652" s="1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1"/>
      <c r="B653" s="1"/>
      <c r="C653" s="2"/>
      <c r="D653" s="2"/>
      <c r="E653" s="2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1"/>
      <c r="B654" s="1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1"/>
      <c r="B655" s="1"/>
      <c r="C655" s="2"/>
      <c r="D655" s="2"/>
      <c r="E655" s="2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1"/>
      <c r="B656" s="1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1"/>
      <c r="B657" s="1"/>
      <c r="C657" s="2"/>
      <c r="D657" s="2"/>
      <c r="E657" s="2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1"/>
      <c r="B658" s="1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1"/>
      <c r="B659" s="1"/>
      <c r="C659" s="2"/>
      <c r="D659" s="2"/>
      <c r="E659" s="2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1"/>
      <c r="B660" s="1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1"/>
      <c r="B661" s="1"/>
      <c r="C661" s="2"/>
      <c r="D661" s="2"/>
      <c r="E661" s="2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1"/>
      <c r="B662" s="1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1"/>
      <c r="B663" s="1"/>
      <c r="C663" s="2"/>
      <c r="D663" s="2"/>
      <c r="E663" s="2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1"/>
      <c r="B664" s="1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1"/>
      <c r="B665" s="1"/>
      <c r="C665" s="2"/>
      <c r="D665" s="2"/>
      <c r="E665" s="2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1"/>
      <c r="B666" s="1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1"/>
      <c r="B667" s="1"/>
      <c r="C667" s="2"/>
      <c r="D667" s="2"/>
      <c r="E667" s="2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1"/>
      <c r="B668" s="1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1"/>
      <c r="B669" s="1"/>
      <c r="C669" s="2"/>
      <c r="D669" s="2"/>
      <c r="E669" s="2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1"/>
      <c r="B670" s="1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1"/>
      <c r="B671" s="1"/>
      <c r="C671" s="2"/>
      <c r="D671" s="2"/>
      <c r="E671" s="2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1"/>
      <c r="B672" s="1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1"/>
      <c r="B673" s="1"/>
      <c r="C673" s="2"/>
      <c r="D673" s="2"/>
      <c r="E673" s="2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1"/>
      <c r="B674" s="1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1"/>
      <c r="B675" s="1"/>
      <c r="C675" s="2"/>
      <c r="D675" s="2"/>
      <c r="E675" s="2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1"/>
      <c r="B676" s="1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1"/>
      <c r="B677" s="1"/>
      <c r="C677" s="2"/>
      <c r="D677" s="2"/>
      <c r="E677" s="2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1"/>
      <c r="B678" s="1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1"/>
      <c r="B679" s="1"/>
      <c r="C679" s="2"/>
      <c r="D679" s="2"/>
      <c r="E679" s="2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1"/>
      <c r="B680" s="1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1"/>
      <c r="B681" s="1"/>
      <c r="C681" s="2"/>
      <c r="D681" s="2"/>
      <c r="E681" s="2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1"/>
      <c r="B682" s="1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1"/>
      <c r="B683" s="1"/>
      <c r="C683" s="2"/>
      <c r="D683" s="2"/>
      <c r="E683" s="2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1"/>
      <c r="B684" s="1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1"/>
      <c r="B685" s="1"/>
      <c r="C685" s="2"/>
      <c r="D685" s="2"/>
      <c r="E685" s="2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1"/>
      <c r="B686" s="1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1"/>
      <c r="B687" s="1"/>
      <c r="C687" s="2"/>
      <c r="D687" s="2"/>
      <c r="E687" s="2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1"/>
      <c r="B688" s="1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1"/>
      <c r="B689" s="1"/>
      <c r="C689" s="2"/>
      <c r="D689" s="2"/>
      <c r="E689" s="2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1"/>
      <c r="B690" s="1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1"/>
      <c r="B691" s="1"/>
      <c r="C691" s="2"/>
      <c r="D691" s="2"/>
      <c r="E691" s="2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1"/>
      <c r="B692" s="1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1"/>
      <c r="B693" s="1"/>
      <c r="C693" s="2"/>
      <c r="D693" s="2"/>
      <c r="E693" s="2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1"/>
      <c r="B694" s="1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1"/>
      <c r="B695" s="1"/>
      <c r="C695" s="2"/>
      <c r="D695" s="2"/>
      <c r="E695" s="2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1"/>
      <c r="B696" s="1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1"/>
      <c r="B697" s="1"/>
      <c r="C697" s="2"/>
      <c r="D697" s="2"/>
      <c r="E697" s="2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1"/>
      <c r="B698" s="1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1"/>
      <c r="B699" s="1"/>
      <c r="C699" s="2"/>
      <c r="D699" s="2"/>
      <c r="E699" s="2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1"/>
      <c r="B700" s="1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1"/>
      <c r="B701" s="1"/>
      <c r="C701" s="2"/>
      <c r="D701" s="2"/>
      <c r="E701" s="2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1"/>
      <c r="B702" s="1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1"/>
      <c r="B703" s="1"/>
      <c r="C703" s="2"/>
      <c r="D703" s="2"/>
      <c r="E703" s="2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1"/>
      <c r="B704" s="1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1"/>
      <c r="B705" s="1"/>
      <c r="C705" s="2"/>
      <c r="D705" s="2"/>
      <c r="E705" s="2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1"/>
      <c r="B706" s="1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1"/>
      <c r="B707" s="1"/>
      <c r="C707" s="2"/>
      <c r="D707" s="2"/>
      <c r="E707" s="2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1"/>
      <c r="B708" s="1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1"/>
      <c r="B709" s="1"/>
      <c r="C709" s="2"/>
      <c r="D709" s="2"/>
      <c r="E709" s="2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1"/>
      <c r="B710" s="1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1"/>
      <c r="B711" s="1"/>
      <c r="C711" s="2"/>
      <c r="D711" s="2"/>
      <c r="E711" s="2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1"/>
      <c r="B712" s="1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1"/>
      <c r="B713" s="1"/>
      <c r="C713" s="2"/>
      <c r="D713" s="2"/>
      <c r="E713" s="2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1"/>
      <c r="B714" s="1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1"/>
      <c r="B715" s="1"/>
      <c r="C715" s="2"/>
      <c r="D715" s="2"/>
      <c r="E715" s="2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1"/>
      <c r="B716" s="1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1"/>
      <c r="B717" s="1"/>
      <c r="C717" s="2"/>
      <c r="D717" s="2"/>
      <c r="E717" s="2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1"/>
      <c r="B718" s="1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1"/>
      <c r="B719" s="1"/>
      <c r="C719" s="2"/>
      <c r="D719" s="2"/>
      <c r="E719" s="2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1"/>
      <c r="B720" s="1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1"/>
      <c r="B721" s="1"/>
      <c r="C721" s="2"/>
      <c r="D721" s="2"/>
      <c r="E721" s="2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1"/>
      <c r="B722" s="1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1"/>
      <c r="B723" s="1"/>
      <c r="C723" s="2"/>
      <c r="D723" s="2"/>
      <c r="E723" s="2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1"/>
      <c r="B724" s="1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1"/>
      <c r="B725" s="1"/>
      <c r="C725" s="2"/>
      <c r="D725" s="2"/>
      <c r="E725" s="2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1"/>
      <c r="B726" s="1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1"/>
      <c r="B727" s="1"/>
      <c r="C727" s="2"/>
      <c r="D727" s="2"/>
      <c r="E727" s="2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1"/>
      <c r="B728" s="1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1"/>
      <c r="B729" s="1"/>
      <c r="C729" s="2"/>
      <c r="D729" s="2"/>
      <c r="E729" s="2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1"/>
      <c r="B730" s="1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1"/>
      <c r="B731" s="1"/>
      <c r="C731" s="2"/>
      <c r="D731" s="2"/>
      <c r="E731" s="2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1"/>
      <c r="B732" s="1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1"/>
      <c r="B733" s="1"/>
      <c r="C733" s="2"/>
      <c r="D733" s="2"/>
      <c r="E733" s="2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1"/>
      <c r="B734" s="1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1"/>
      <c r="B735" s="1"/>
      <c r="C735" s="2"/>
      <c r="D735" s="2"/>
      <c r="E735" s="2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1"/>
      <c r="B736" s="1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1"/>
      <c r="B737" s="1"/>
      <c r="C737" s="2"/>
      <c r="D737" s="2"/>
      <c r="E737" s="2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1"/>
      <c r="B738" s="1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1"/>
      <c r="B739" s="1"/>
      <c r="C739" s="2"/>
      <c r="D739" s="2"/>
      <c r="E739" s="2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1"/>
      <c r="B740" s="1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1"/>
      <c r="B741" s="1"/>
      <c r="C741" s="2"/>
      <c r="D741" s="2"/>
      <c r="E741" s="2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1"/>
      <c r="B742" s="1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1"/>
      <c r="B743" s="1"/>
      <c r="C743" s="2"/>
      <c r="D743" s="2"/>
      <c r="E743" s="2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1"/>
      <c r="B744" s="1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1"/>
      <c r="B745" s="1"/>
      <c r="C745" s="2"/>
      <c r="D745" s="2"/>
      <c r="E745" s="2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1"/>
      <c r="B746" s="1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1"/>
      <c r="B747" s="1"/>
      <c r="C747" s="2"/>
      <c r="D747" s="2"/>
      <c r="E747" s="2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1"/>
      <c r="B748" s="1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1"/>
      <c r="B749" s="1"/>
      <c r="C749" s="2"/>
      <c r="D749" s="2"/>
      <c r="E749" s="2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1"/>
      <c r="B750" s="1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1"/>
      <c r="B751" s="1"/>
      <c r="C751" s="2"/>
      <c r="D751" s="2"/>
      <c r="E751" s="2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1"/>
      <c r="B752" s="1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1"/>
      <c r="B753" s="1"/>
      <c r="C753" s="2"/>
      <c r="D753" s="2"/>
      <c r="E753" s="2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1"/>
      <c r="B754" s="1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1"/>
      <c r="B755" s="1"/>
      <c r="C755" s="2"/>
      <c r="D755" s="2"/>
      <c r="E755" s="2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1"/>
      <c r="B756" s="1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1"/>
      <c r="B757" s="1"/>
      <c r="C757" s="2"/>
      <c r="D757" s="2"/>
      <c r="E757" s="2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1"/>
      <c r="B758" s="1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1"/>
      <c r="B759" s="1"/>
      <c r="C759" s="2"/>
      <c r="D759" s="2"/>
      <c r="E759" s="2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1"/>
      <c r="B760" s="1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1"/>
      <c r="B761" s="1"/>
      <c r="C761" s="2"/>
      <c r="D761" s="2"/>
      <c r="E761" s="2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1"/>
      <c r="B762" s="1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1"/>
      <c r="B763" s="1"/>
      <c r="C763" s="2"/>
      <c r="D763" s="2"/>
      <c r="E763" s="2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1"/>
      <c r="B764" s="1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1"/>
      <c r="B765" s="1"/>
      <c r="C765" s="2"/>
      <c r="D765" s="2"/>
      <c r="E765" s="2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1"/>
      <c r="B766" s="1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1"/>
      <c r="B767" s="1"/>
      <c r="C767" s="2"/>
      <c r="D767" s="2"/>
      <c r="E767" s="2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1"/>
      <c r="B768" s="1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1"/>
      <c r="B769" s="1"/>
      <c r="C769" s="2"/>
      <c r="D769" s="2"/>
      <c r="E769" s="2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1"/>
      <c r="B770" s="1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1"/>
      <c r="B771" s="1"/>
      <c r="C771" s="2"/>
      <c r="D771" s="2"/>
      <c r="E771" s="2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1"/>
      <c r="B772" s="1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1"/>
      <c r="B773" s="1"/>
      <c r="C773" s="2"/>
      <c r="D773" s="2"/>
      <c r="E773" s="2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1"/>
      <c r="B774" s="1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1"/>
      <c r="B775" s="1"/>
      <c r="C775" s="2"/>
      <c r="D775" s="2"/>
      <c r="E775" s="2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1"/>
      <c r="B776" s="1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1"/>
      <c r="B777" s="1"/>
      <c r="C777" s="2"/>
      <c r="D777" s="2"/>
      <c r="E777" s="2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1"/>
      <c r="B778" s="1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1"/>
      <c r="B779" s="1"/>
      <c r="C779" s="2"/>
      <c r="D779" s="2"/>
      <c r="E779" s="2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1"/>
      <c r="B780" s="1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1"/>
      <c r="B781" s="1"/>
      <c r="C781" s="2"/>
      <c r="D781" s="2"/>
      <c r="E781" s="2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1"/>
      <c r="B782" s="1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1"/>
      <c r="B783" s="1"/>
      <c r="C783" s="2"/>
      <c r="D783" s="2"/>
      <c r="E783" s="2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1"/>
      <c r="B784" s="1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1"/>
      <c r="B785" s="1"/>
      <c r="C785" s="2"/>
      <c r="D785" s="2"/>
      <c r="E785" s="2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1"/>
      <c r="B786" s="1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1"/>
      <c r="B787" s="1"/>
      <c r="C787" s="2"/>
      <c r="D787" s="2"/>
      <c r="E787" s="2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1"/>
      <c r="B788" s="1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1"/>
      <c r="B789" s="1"/>
      <c r="C789" s="2"/>
      <c r="D789" s="2"/>
      <c r="E789" s="2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1"/>
      <c r="B790" s="1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1"/>
      <c r="B791" s="1"/>
      <c r="C791" s="2"/>
      <c r="D791" s="2"/>
      <c r="E791" s="2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1"/>
      <c r="B792" s="1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1"/>
      <c r="B793" s="1"/>
      <c r="C793" s="2"/>
      <c r="D793" s="2"/>
      <c r="E793" s="2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1"/>
      <c r="B794" s="1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1"/>
      <c r="B795" s="1"/>
      <c r="C795" s="2"/>
      <c r="D795" s="2"/>
      <c r="E795" s="2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1"/>
      <c r="B796" s="1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1"/>
      <c r="B797" s="1"/>
      <c r="C797" s="2"/>
      <c r="D797" s="2"/>
      <c r="E797" s="2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1"/>
      <c r="B798" s="1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1"/>
      <c r="B799" s="1"/>
      <c r="C799" s="2"/>
      <c r="D799" s="2"/>
      <c r="E799" s="2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1"/>
      <c r="B800" s="1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1"/>
      <c r="B801" s="1"/>
      <c r="C801" s="2"/>
      <c r="D801" s="2"/>
      <c r="E801" s="2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1"/>
      <c r="B802" s="1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1"/>
      <c r="B803" s="1"/>
      <c r="C803" s="2"/>
      <c r="D803" s="2"/>
      <c r="E803" s="2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1"/>
      <c r="B804" s="1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1"/>
      <c r="B805" s="1"/>
      <c r="C805" s="2"/>
      <c r="D805" s="2"/>
      <c r="E805" s="2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1"/>
      <c r="B806" s="1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1"/>
      <c r="B807" s="1"/>
      <c r="C807" s="2"/>
      <c r="D807" s="2"/>
      <c r="E807" s="2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1"/>
      <c r="B808" s="1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1"/>
      <c r="B809" s="1"/>
      <c r="C809" s="2"/>
      <c r="D809" s="2"/>
      <c r="E809" s="2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1"/>
      <c r="B810" s="1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1"/>
      <c r="B811" s="1"/>
      <c r="C811" s="2"/>
      <c r="D811" s="2"/>
      <c r="E811" s="2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1"/>
      <c r="B812" s="1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1"/>
      <c r="B813" s="1"/>
      <c r="C813" s="2"/>
      <c r="D813" s="2"/>
      <c r="E813" s="2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1"/>
      <c r="B814" s="1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1"/>
      <c r="B815" s="1"/>
      <c r="C815" s="2"/>
      <c r="D815" s="2"/>
      <c r="E815" s="2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1"/>
      <c r="B816" s="1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1"/>
      <c r="B817" s="1"/>
      <c r="C817" s="2"/>
      <c r="D817" s="2"/>
      <c r="E817" s="2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1"/>
      <c r="B818" s="1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1"/>
      <c r="B819" s="1"/>
      <c r="C819" s="2"/>
      <c r="D819" s="2"/>
      <c r="E819" s="2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1"/>
      <c r="B820" s="1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1"/>
      <c r="B821" s="1"/>
      <c r="C821" s="2"/>
      <c r="D821" s="2"/>
      <c r="E821" s="2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1"/>
      <c r="B822" s="1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1"/>
      <c r="B823" s="1"/>
      <c r="C823" s="2"/>
      <c r="D823" s="2"/>
      <c r="E823" s="2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1"/>
      <c r="B824" s="1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1"/>
      <c r="B825" s="1"/>
      <c r="C825" s="2"/>
      <c r="D825" s="2"/>
      <c r="E825" s="2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1"/>
      <c r="B826" s="1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1"/>
      <c r="B827" s="1"/>
      <c r="C827" s="2"/>
      <c r="D827" s="2"/>
      <c r="E827" s="2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1"/>
      <c r="B828" s="1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1"/>
      <c r="B829" s="1"/>
      <c r="C829" s="2"/>
      <c r="D829" s="2"/>
      <c r="E829" s="2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1"/>
      <c r="B830" s="1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1"/>
      <c r="B831" s="1"/>
      <c r="C831" s="2"/>
      <c r="D831" s="2"/>
      <c r="E831" s="2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1"/>
      <c r="B832" s="1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1"/>
      <c r="B833" s="1"/>
      <c r="C833" s="2"/>
      <c r="D833" s="2"/>
      <c r="E833" s="2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1"/>
      <c r="B834" s="1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1"/>
      <c r="B835" s="1"/>
      <c r="C835" s="2"/>
      <c r="D835" s="2"/>
      <c r="E835" s="2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1"/>
      <c r="B836" s="1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1"/>
      <c r="B837" s="1"/>
      <c r="C837" s="2"/>
      <c r="D837" s="2"/>
      <c r="E837" s="2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1"/>
      <c r="B838" s="1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1"/>
      <c r="B839" s="1"/>
      <c r="C839" s="2"/>
      <c r="D839" s="2"/>
      <c r="E839" s="2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1"/>
      <c r="B840" s="1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1"/>
      <c r="B841" s="1"/>
      <c r="C841" s="2"/>
      <c r="D841" s="2"/>
      <c r="E841" s="2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1"/>
      <c r="B842" s="1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1"/>
      <c r="B843" s="1"/>
      <c r="C843" s="2"/>
      <c r="D843" s="2"/>
      <c r="E843" s="2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1"/>
      <c r="B844" s="1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1"/>
      <c r="B845" s="1"/>
      <c r="C845" s="2"/>
      <c r="D845" s="2"/>
      <c r="E845" s="2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1"/>
      <c r="B846" s="1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1"/>
      <c r="B847" s="1"/>
      <c r="C847" s="2"/>
      <c r="D847" s="2"/>
      <c r="E847" s="2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1"/>
      <c r="B848" s="1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1"/>
      <c r="B849" s="1"/>
      <c r="C849" s="2"/>
      <c r="D849" s="2"/>
      <c r="E849" s="2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1"/>
      <c r="B850" s="1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1"/>
      <c r="B851" s="1"/>
      <c r="C851" s="2"/>
      <c r="D851" s="2"/>
      <c r="E851" s="2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1"/>
      <c r="B852" s="1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1"/>
      <c r="B853" s="1"/>
      <c r="C853" s="2"/>
      <c r="D853" s="2"/>
      <c r="E853" s="2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1"/>
      <c r="B854" s="1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1"/>
      <c r="B855" s="1"/>
      <c r="C855" s="2"/>
      <c r="D855" s="2"/>
      <c r="E855" s="2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1"/>
      <c r="B856" s="1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1"/>
      <c r="B857" s="1"/>
      <c r="C857" s="2"/>
      <c r="D857" s="2"/>
      <c r="E857" s="2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1"/>
      <c r="B858" s="1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1"/>
      <c r="B859" s="1"/>
      <c r="C859" s="2"/>
      <c r="D859" s="2"/>
      <c r="E859" s="2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1"/>
      <c r="B860" s="1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1"/>
      <c r="B861" s="1"/>
      <c r="C861" s="2"/>
      <c r="D861" s="2"/>
      <c r="E861" s="2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1"/>
      <c r="B862" s="1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1"/>
      <c r="B863" s="1"/>
      <c r="C863" s="2"/>
      <c r="D863" s="2"/>
      <c r="E863" s="2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1"/>
      <c r="B864" s="1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1"/>
      <c r="B865" s="1"/>
      <c r="C865" s="2"/>
      <c r="D865" s="2"/>
      <c r="E865" s="2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1"/>
      <c r="B866" s="1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1"/>
      <c r="B867" s="1"/>
      <c r="C867" s="2"/>
      <c r="D867" s="2"/>
      <c r="E867" s="2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1"/>
      <c r="B868" s="1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1"/>
      <c r="B869" s="1"/>
      <c r="C869" s="2"/>
      <c r="D869" s="2"/>
      <c r="E869" s="2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1"/>
      <c r="B870" s="1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1"/>
      <c r="B871" s="1"/>
      <c r="C871" s="2"/>
      <c r="D871" s="2"/>
      <c r="E871" s="2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1"/>
      <c r="B872" s="1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1"/>
      <c r="B873" s="1"/>
      <c r="C873" s="2"/>
      <c r="D873" s="2"/>
      <c r="E873" s="2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1"/>
      <c r="B874" s="1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1"/>
      <c r="B875" s="1"/>
      <c r="C875" s="2"/>
      <c r="D875" s="2"/>
      <c r="E875" s="2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1"/>
      <c r="B876" s="1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1"/>
      <c r="B877" s="1"/>
      <c r="C877" s="2"/>
      <c r="D877" s="2"/>
      <c r="E877" s="2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1"/>
      <c r="B878" s="1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1"/>
      <c r="B879" s="1"/>
      <c r="C879" s="2"/>
      <c r="D879" s="2"/>
      <c r="E879" s="2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1"/>
      <c r="B880" s="1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1"/>
      <c r="B881" s="1"/>
      <c r="C881" s="2"/>
      <c r="D881" s="2"/>
      <c r="E881" s="2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1"/>
      <c r="B882" s="1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1"/>
      <c r="B883" s="1"/>
      <c r="C883" s="2"/>
      <c r="D883" s="2"/>
      <c r="E883" s="2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1"/>
      <c r="B884" s="1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1"/>
      <c r="B885" s="1"/>
      <c r="C885" s="2"/>
      <c r="D885" s="2"/>
      <c r="E885" s="2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1"/>
      <c r="B886" s="1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1"/>
      <c r="B887" s="1"/>
      <c r="C887" s="2"/>
      <c r="D887" s="2"/>
      <c r="E887" s="2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1"/>
      <c r="B888" s="1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1"/>
      <c r="B889" s="1"/>
      <c r="C889" s="2"/>
      <c r="D889" s="2"/>
      <c r="E889" s="2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1"/>
      <c r="B890" s="1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1"/>
      <c r="B891" s="1"/>
      <c r="C891" s="2"/>
      <c r="D891" s="2"/>
      <c r="E891" s="2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1"/>
      <c r="B892" s="1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1"/>
      <c r="B893" s="1"/>
      <c r="C893" s="2"/>
      <c r="D893" s="2"/>
      <c r="E893" s="2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1"/>
      <c r="B894" s="1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1"/>
      <c r="B895" s="1"/>
      <c r="C895" s="2"/>
      <c r="D895" s="2"/>
      <c r="E895" s="2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1"/>
      <c r="B896" s="1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1"/>
      <c r="B897" s="1"/>
      <c r="C897" s="2"/>
      <c r="D897" s="2"/>
      <c r="E897" s="2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1"/>
      <c r="B898" s="1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1"/>
      <c r="B899" s="1"/>
      <c r="C899" s="2"/>
      <c r="D899" s="2"/>
      <c r="E899" s="2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1"/>
      <c r="B900" s="1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1"/>
      <c r="B901" s="1"/>
      <c r="C901" s="2"/>
      <c r="D901" s="2"/>
      <c r="E901" s="2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1"/>
      <c r="B902" s="1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1"/>
      <c r="B903" s="1"/>
      <c r="C903" s="2"/>
      <c r="D903" s="2"/>
      <c r="E903" s="2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1"/>
      <c r="B904" s="1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1"/>
      <c r="B905" s="1"/>
      <c r="C905" s="2"/>
      <c r="D905" s="2"/>
      <c r="E905" s="2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1"/>
      <c r="B906" s="1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1"/>
      <c r="B907" s="1"/>
      <c r="C907" s="2"/>
      <c r="D907" s="2"/>
      <c r="E907" s="2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1"/>
      <c r="B908" s="1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1"/>
      <c r="B909" s="1"/>
      <c r="C909" s="2"/>
      <c r="D909" s="2"/>
      <c r="E909" s="2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1"/>
      <c r="B910" s="1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1"/>
      <c r="B911" s="1"/>
      <c r="C911" s="2"/>
      <c r="D911" s="2"/>
      <c r="E911" s="2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1"/>
      <c r="B912" s="1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1"/>
      <c r="B913" s="1"/>
      <c r="C913" s="2"/>
      <c r="D913" s="2"/>
      <c r="E913" s="2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1"/>
      <c r="B914" s="1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1"/>
      <c r="B915" s="1"/>
      <c r="C915" s="2"/>
      <c r="D915" s="2"/>
      <c r="E915" s="2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1"/>
      <c r="B916" s="1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1"/>
      <c r="B917" s="1"/>
      <c r="C917" s="2"/>
      <c r="D917" s="2"/>
      <c r="E917" s="2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1"/>
      <c r="B918" s="1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1"/>
      <c r="B919" s="1"/>
      <c r="C919" s="2"/>
      <c r="D919" s="2"/>
      <c r="E919" s="2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1"/>
      <c r="B920" s="1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1"/>
      <c r="B921" s="1"/>
      <c r="C921" s="2"/>
      <c r="D921" s="2"/>
      <c r="E921" s="2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1"/>
      <c r="B922" s="1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1"/>
      <c r="B923" s="1"/>
      <c r="C923" s="2"/>
      <c r="D923" s="2"/>
      <c r="E923" s="2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1"/>
      <c r="B924" s="1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1"/>
      <c r="B925" s="1"/>
      <c r="C925" s="2"/>
      <c r="D925" s="2"/>
      <c r="E925" s="2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1"/>
      <c r="B926" s="1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1"/>
      <c r="B927" s="1"/>
      <c r="C927" s="2"/>
      <c r="D927" s="2"/>
      <c r="E927" s="2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1"/>
      <c r="B928" s="1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1"/>
      <c r="B929" s="1"/>
      <c r="C929" s="2"/>
      <c r="D929" s="2"/>
      <c r="E929" s="2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1"/>
      <c r="B930" s="1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1"/>
      <c r="B931" s="1"/>
      <c r="C931" s="2"/>
      <c r="D931" s="2"/>
      <c r="E931" s="2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1"/>
      <c r="B932" s="1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1"/>
      <c r="B933" s="1"/>
      <c r="C933" s="2"/>
      <c r="D933" s="2"/>
      <c r="E933" s="2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1"/>
      <c r="B934" s="1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1"/>
      <c r="B935" s="1"/>
      <c r="C935" s="2"/>
      <c r="D935" s="2"/>
      <c r="E935" s="2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1"/>
      <c r="B936" s="1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1"/>
      <c r="B937" s="1"/>
      <c r="C937" s="2"/>
      <c r="D937" s="2"/>
      <c r="E937" s="2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1"/>
      <c r="B938" s="1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1"/>
      <c r="B939" s="1"/>
      <c r="C939" s="2"/>
      <c r="D939" s="2"/>
      <c r="E939" s="2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1"/>
      <c r="B940" s="1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1"/>
      <c r="B941" s="1"/>
      <c r="C941" s="2"/>
      <c r="D941" s="2"/>
      <c r="E941" s="2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1"/>
      <c r="B942" s="1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1"/>
      <c r="B943" s="1"/>
      <c r="C943" s="2"/>
      <c r="D943" s="2"/>
      <c r="E943" s="2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1"/>
      <c r="B944" s="1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1"/>
      <c r="B945" s="1"/>
      <c r="C945" s="2"/>
      <c r="D945" s="2"/>
      <c r="E945" s="2"/>
      <c r="F945" s="2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1"/>
      <c r="B946" s="1"/>
      <c r="C946" s="2"/>
      <c r="D946" s="2"/>
      <c r="E946" s="2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1"/>
      <c r="B947" s="1"/>
      <c r="C947" s="2"/>
      <c r="D947" s="2"/>
      <c r="E947" s="2"/>
      <c r="F947" s="2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1"/>
      <c r="B948" s="1"/>
      <c r="C948" s="2"/>
      <c r="D948" s="2"/>
      <c r="E948" s="2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1"/>
      <c r="B949" s="1"/>
      <c r="C949" s="2"/>
      <c r="D949" s="2"/>
      <c r="E949" s="2"/>
      <c r="F949" s="2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1"/>
      <c r="B950" s="1"/>
      <c r="C950" s="2"/>
      <c r="D950" s="2"/>
      <c r="E950" s="2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1"/>
      <c r="B951" s="1"/>
      <c r="C951" s="2"/>
      <c r="D951" s="2"/>
      <c r="E951" s="2"/>
      <c r="F951" s="2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1"/>
      <c r="B952" s="1"/>
      <c r="C952" s="2"/>
      <c r="D952" s="2"/>
      <c r="E952" s="2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1"/>
      <c r="B953" s="1"/>
      <c r="C953" s="2"/>
      <c r="D953" s="2"/>
      <c r="E953" s="2"/>
      <c r="F953" s="2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1"/>
      <c r="B954" s="1"/>
      <c r="C954" s="2"/>
      <c r="D954" s="2"/>
      <c r="E954" s="2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1"/>
      <c r="B955" s="1"/>
      <c r="C955" s="2"/>
      <c r="D955" s="2"/>
      <c r="E955" s="2"/>
      <c r="F955" s="2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1"/>
      <c r="B956" s="1"/>
      <c r="C956" s="2"/>
      <c r="D956" s="2"/>
      <c r="E956" s="2"/>
      <c r="F956" s="2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1"/>
      <c r="B957" s="1"/>
      <c r="C957" s="2"/>
      <c r="D957" s="2"/>
      <c r="E957" s="2"/>
      <c r="F957" s="2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1"/>
      <c r="B958" s="1"/>
      <c r="C958" s="2"/>
      <c r="D958" s="2"/>
      <c r="E958" s="2"/>
      <c r="F958" s="2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1"/>
      <c r="B959" s="1"/>
      <c r="C959" s="2"/>
      <c r="D959" s="2"/>
      <c r="E959" s="2"/>
      <c r="F959" s="2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1"/>
      <c r="B960" s="1"/>
      <c r="C960" s="2"/>
      <c r="D960" s="2"/>
      <c r="E960" s="2"/>
      <c r="F960" s="2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1"/>
      <c r="B961" s="1"/>
      <c r="C961" s="2"/>
      <c r="D961" s="2"/>
      <c r="E961" s="2"/>
      <c r="F961" s="2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1"/>
      <c r="B962" s="1"/>
      <c r="C962" s="2"/>
      <c r="D962" s="2"/>
      <c r="E962" s="2"/>
      <c r="F962" s="2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1"/>
      <c r="B963" s="1"/>
      <c r="C963" s="2"/>
      <c r="D963" s="2"/>
      <c r="E963" s="2"/>
      <c r="F963" s="2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1"/>
      <c r="B964" s="1"/>
      <c r="C964" s="2"/>
      <c r="D964" s="2"/>
      <c r="E964" s="2"/>
      <c r="F964" s="2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1"/>
      <c r="B965" s="1"/>
      <c r="C965" s="2"/>
      <c r="D965" s="2"/>
      <c r="E965" s="2"/>
      <c r="F965" s="2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1"/>
      <c r="B966" s="1"/>
      <c r="C966" s="2"/>
      <c r="D966" s="2"/>
      <c r="E966" s="2"/>
      <c r="F966" s="2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1"/>
      <c r="B967" s="1"/>
      <c r="C967" s="2"/>
      <c r="D967" s="2"/>
      <c r="E967" s="2"/>
      <c r="F967" s="2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1"/>
      <c r="B968" s="1"/>
      <c r="C968" s="2"/>
      <c r="D968" s="2"/>
      <c r="E968" s="2"/>
      <c r="F968" s="2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1"/>
      <c r="B969" s="1"/>
      <c r="C969" s="2"/>
      <c r="D969" s="2"/>
      <c r="E969" s="2"/>
      <c r="F969" s="2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1"/>
      <c r="B970" s="1"/>
      <c r="C970" s="2"/>
      <c r="D970" s="2"/>
      <c r="E970" s="2"/>
      <c r="F970" s="2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1"/>
      <c r="B971" s="1"/>
      <c r="C971" s="2"/>
      <c r="D971" s="2"/>
      <c r="E971" s="2"/>
      <c r="F971" s="2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1"/>
      <c r="B972" s="1"/>
      <c r="C972" s="2"/>
      <c r="D972" s="2"/>
      <c r="E972" s="2"/>
      <c r="F972" s="2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1"/>
      <c r="B973" s="1"/>
      <c r="C973" s="2"/>
      <c r="D973" s="2"/>
      <c r="E973" s="2"/>
      <c r="F973" s="2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1"/>
      <c r="B974" s="1"/>
      <c r="C974" s="2"/>
      <c r="D974" s="2"/>
      <c r="E974" s="2"/>
      <c r="F974" s="2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1"/>
      <c r="B975" s="1"/>
      <c r="C975" s="2"/>
      <c r="D975" s="2"/>
      <c r="E975" s="2"/>
      <c r="F975" s="2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1"/>
      <c r="B976" s="1"/>
      <c r="C976" s="2"/>
      <c r="D976" s="2"/>
      <c r="E976" s="2"/>
      <c r="F976" s="2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1"/>
      <c r="B977" s="1"/>
      <c r="C977" s="2"/>
      <c r="D977" s="2"/>
      <c r="E977" s="2"/>
      <c r="F977" s="2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1"/>
      <c r="B978" s="1"/>
      <c r="C978" s="2"/>
      <c r="D978" s="2"/>
      <c r="E978" s="2"/>
      <c r="F978" s="2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1"/>
      <c r="B979" s="1"/>
      <c r="C979" s="2"/>
      <c r="D979" s="2"/>
      <c r="E979" s="2"/>
      <c r="F979" s="2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1"/>
      <c r="B980" s="1"/>
      <c r="C980" s="2"/>
      <c r="D980" s="2"/>
      <c r="E980" s="2"/>
      <c r="F980" s="2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1"/>
      <c r="B981" s="1"/>
      <c r="C981" s="2"/>
      <c r="D981" s="2"/>
      <c r="E981" s="2"/>
      <c r="F981" s="2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1"/>
      <c r="B982" s="1"/>
      <c r="C982" s="2"/>
      <c r="D982" s="2"/>
      <c r="E982" s="2"/>
      <c r="F982" s="2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1"/>
      <c r="B983" s="1"/>
      <c r="C983" s="2"/>
      <c r="D983" s="2"/>
      <c r="E983" s="2"/>
      <c r="F983" s="2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1"/>
      <c r="B984" s="1"/>
      <c r="C984" s="2"/>
      <c r="D984" s="2"/>
      <c r="E984" s="2"/>
      <c r="F984" s="2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1"/>
      <c r="B985" s="1"/>
      <c r="C985" s="2"/>
      <c r="D985" s="2"/>
      <c r="E985" s="2"/>
      <c r="F985" s="2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1"/>
      <c r="B986" s="1"/>
      <c r="C986" s="2"/>
      <c r="D986" s="2"/>
      <c r="E986" s="2"/>
      <c r="F986" s="2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1"/>
      <c r="B987" s="1"/>
      <c r="C987" s="2"/>
      <c r="D987" s="2"/>
      <c r="E987" s="2"/>
      <c r="F987" s="2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1"/>
      <c r="B988" s="1"/>
      <c r="C988" s="2"/>
      <c r="D988" s="2"/>
      <c r="E988" s="2"/>
      <c r="F988" s="2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1"/>
      <c r="B989" s="1"/>
      <c r="C989" s="2"/>
      <c r="D989" s="2"/>
      <c r="E989" s="2"/>
      <c r="F989" s="2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1"/>
      <c r="B990" s="1"/>
      <c r="C990" s="2"/>
      <c r="D990" s="2"/>
      <c r="E990" s="2"/>
      <c r="F990" s="2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1"/>
      <c r="B991" s="1"/>
      <c r="C991" s="2"/>
      <c r="D991" s="2"/>
      <c r="E991" s="2"/>
      <c r="F991" s="2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1"/>
      <c r="B992" s="1"/>
      <c r="C992" s="2"/>
      <c r="D992" s="2"/>
      <c r="E992" s="2"/>
      <c r="F992" s="2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1"/>
      <c r="B993" s="1"/>
      <c r="C993" s="2"/>
      <c r="D993" s="2"/>
      <c r="E993" s="2"/>
      <c r="F993" s="2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1"/>
      <c r="B994" s="1"/>
      <c r="C994" s="2"/>
      <c r="D994" s="2"/>
      <c r="E994" s="2"/>
      <c r="F994" s="2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1"/>
      <c r="B995" s="1"/>
      <c r="C995" s="2"/>
      <c r="D995" s="2"/>
      <c r="E995" s="2"/>
      <c r="F995" s="2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1"/>
      <c r="B996" s="1"/>
      <c r="C996" s="2"/>
      <c r="D996" s="2"/>
      <c r="E996" s="2"/>
      <c r="F996" s="2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1"/>
      <c r="B997" s="1"/>
      <c r="C997" s="2"/>
      <c r="D997" s="2"/>
      <c r="E997" s="2"/>
      <c r="F997" s="2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1"/>
      <c r="B998" s="1"/>
      <c r="C998" s="2"/>
      <c r="D998" s="2"/>
      <c r="E998" s="2"/>
      <c r="F998" s="2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1"/>
      <c r="B999" s="1"/>
      <c r="C999" s="2"/>
      <c r="D999" s="2"/>
      <c r="E999" s="2"/>
      <c r="F999" s="2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1"/>
      <c r="B1000" s="1"/>
      <c r="C1000" s="2"/>
      <c r="D1000" s="2"/>
      <c r="E1000" s="2"/>
      <c r="F1000" s="2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scale="57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Shivaji</cp:lastModifiedBy>
  <cp:lastPrinted>2021-01-28T10:49:57Z</cp:lastPrinted>
  <dcterms:created xsi:type="dcterms:W3CDTF">2006-09-16T00:00:00Z</dcterms:created>
  <dcterms:modified xsi:type="dcterms:W3CDTF">2021-01-28T10:51:15Z</dcterms:modified>
</cp:coreProperties>
</file>